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https://darpagcchigh.sharepoint.us/sites/DSO/Program Lifecycle/03 - Office level solicitations/Office-Wide BAA/FY26/Attachments/"/>
    </mc:Choice>
  </mc:AlternateContent>
  <xr:revisionPtr revIDLastSave="0" documentId="8_{54F9376A-2FF6-4FDD-83DD-D4A07B4FEE7C}" xr6:coauthVersionLast="47" xr6:coauthVersionMax="47" xr10:uidLastSave="{00000000-0000-0000-0000-000000000000}"/>
  <bookViews>
    <workbookView xWindow="-25320" yWindow="-120" windowWidth="25440" windowHeight="15270" tabRatio="751" xr2:uid="{00000000-000D-0000-FFFF-FFFF00000000}"/>
  </bookViews>
  <sheets>
    <sheet name="SUMMARY" sheetId="55" r:id="rId1"/>
    <sheet name="Total Amount" sheetId="21" r:id="rId2"/>
    <sheet name=" Materials-Supplies" sheetId="51" r:id="rId3"/>
    <sheet name="Equipment List" sheetId="14" r:id="rId4"/>
    <sheet name="Travel" sheetId="47" r:id="rId5"/>
    <sheet name="Other ODCs" sheetId="52" r:id="rId6"/>
    <sheet name="Milestones instructions(note 5)" sheetId="49" r:id="rId7"/>
    <sheet name="Milestone Schedule (see note 5)" sheetId="48" r:id="rId8"/>
    <sheet name="FDRTA Option" sheetId="56" r:id="rId9"/>
    <sheet name="LCAT Picklist" sheetId="53" state="hidden" r:id="rId10"/>
  </sheets>
  <externalReferences>
    <externalReference r:id="rId11"/>
  </externalReferences>
  <definedNames>
    <definedName name="AcademiaAdministrativeSupportCategories">#REF!</definedName>
    <definedName name="AcademiaConsultantCategories">#REF!</definedName>
    <definedName name="AcademiaLaborGroups" localSheetId="4">#REF!</definedName>
    <definedName name="AcademiaLaborGroups">#REF!</definedName>
    <definedName name="AcademiaProjectManagementCategories">#REF!</definedName>
    <definedName name="AcademiaResearchCategories">#REF!</definedName>
    <definedName name="ff.dlrs.Base">'Total Amount'!$K$64</definedName>
    <definedName name="ff.dlrs.Op1">'Total Amount'!$AA$64</definedName>
    <definedName name="ff.dlrs.Op2" localSheetId="8">'[1]Total Amount'!#REF!</definedName>
    <definedName name="ff.dlrs.Op2">'Total Amount'!#REF!</definedName>
    <definedName name="ff.dlrs.Op3" localSheetId="8">'[1]Total Amount'!#REF!</definedName>
    <definedName name="ff.dlrs.Op3">'Total Amount'!#REF!</definedName>
    <definedName name="ff.dlrs.Op4" localSheetId="8">'[1]Total Amount'!#REF!</definedName>
    <definedName name="ff.dlrs.Op4">'Total Amount'!#REF!</definedName>
    <definedName name="ff.dlrs.Op5" localSheetId="8">'[1]Total Amount'!#REF!</definedName>
    <definedName name="ff.dlrs.Op5">'Total Amount'!#REF!</definedName>
    <definedName name="GeneralConsultantCategories">#REF!</definedName>
    <definedName name="GeneralLaborGroups" localSheetId="4">#REF!</definedName>
    <definedName name="GeneralLaborGroups">#REF!</definedName>
    <definedName name="GeneralManufacturingCategories">#REF!</definedName>
    <definedName name="GeneralProjectManagementCategories">#REF!</definedName>
    <definedName name="GeneralScienceandEngineeringCategories">#REF!</definedName>
    <definedName name="GeneralSoftwareDevelopmentCategories">#REF!</definedName>
    <definedName name="GeneralSupportCategories">#REF!</definedName>
    <definedName name="Indirect.Rate.Table">#REF!</definedName>
    <definedName name="IndirectRateCategories" localSheetId="4">#REF!</definedName>
    <definedName name="IndirectRateCategories">#REF!</definedName>
    <definedName name="Labor.Rates.Table">#REF!</definedName>
    <definedName name="Labor_Cats_Sorted_Table">#REF!</definedName>
    <definedName name="LaborCollection" localSheetId="4">#REF!</definedName>
    <definedName name="LaborCollection">#REF!</definedName>
    <definedName name="NoBusinessTypeSelected" localSheetId="4">#REF!</definedName>
    <definedName name="NoBusinessTypeSelected">#REF!</definedName>
    <definedName name="Offeror.Bus.Type" localSheetId="4">#REF!</definedName>
    <definedName name="Offeror.Bus.Type">#REF!</definedName>
    <definedName name="OfferorBusinessTypes" localSheetId="4">#REF!</definedName>
    <definedName name="OfferorBusinessTypes">#REF!</definedName>
    <definedName name="OfferorBusType">#REF!</definedName>
    <definedName name="Period1_Label" localSheetId="4">#REF!</definedName>
    <definedName name="Period1_Label">#REF!</definedName>
    <definedName name="Period2_Label" localSheetId="4">#REF!</definedName>
    <definedName name="Period2_Label">#REF!</definedName>
    <definedName name="Period3_Label" localSheetId="4">#REF!</definedName>
    <definedName name="Period3_Label">#REF!</definedName>
    <definedName name="Period4_Label" localSheetId="4">#REF!</definedName>
    <definedName name="Period4_Label">#REF!</definedName>
    <definedName name="Period5_Label" localSheetId="4">#REF!</definedName>
    <definedName name="Period5_Label">#REF!</definedName>
    <definedName name="Period6_Label" localSheetId="4">#REF!</definedName>
    <definedName name="Period6_Label">#REF!</definedName>
    <definedName name="SBIRSTTRPhaseChoices" localSheetId="4">#REF!</definedName>
    <definedName name="SBIRSTTRPhaseChoices">#REF!</definedName>
    <definedName name="sc.dlrs.Base">'Total Amount'!$K$55</definedName>
    <definedName name="sc.dlrs.Op1">'Total Amount'!$AA$55</definedName>
    <definedName name="sc.dlrs.Op2" localSheetId="8">'[1]Total Amount'!#REF!</definedName>
    <definedName name="sc.dlrs.Op2">'Total Amount'!#REF!</definedName>
    <definedName name="sc.dlrs.Op3" localSheetId="8">'[1]Total Amount'!#REF!</definedName>
    <definedName name="sc.dlrs.Op3">'Total Amount'!#REF!</definedName>
    <definedName name="sc.dlrs.Op4" localSheetId="8">'[1]Total Amount'!#REF!</definedName>
    <definedName name="sc.dlrs.Op4">'Total Amount'!#REF!</definedName>
    <definedName name="sc.dlrs.Op5" localSheetId="8">'[1]Total Amount'!#REF!</definedName>
    <definedName name="sc.dlrs.Op5">'Total Amount'!#REF!</definedName>
    <definedName name="SmallBusinessSizeChoices" localSheetId="4">#REF!</definedName>
    <definedName name="SmallBusinessSizeChoices">#REF!</definedName>
    <definedName name="SpecificAnnouncementNumber">#REF!</definedName>
    <definedName name="SpreadsheetVersionNumber">#REF!</definedName>
    <definedName name="tcc.dlrs.Base">'Total Amount'!$K$43</definedName>
    <definedName name="tcc.dlrs.Op1">'Total Amount'!$AA$43</definedName>
    <definedName name="tcc.dlrs.Op2" localSheetId="8">'[1]Total Amount'!#REF!</definedName>
    <definedName name="tcc.dlrs.Op2">'Total Amount'!#REF!</definedName>
    <definedName name="tcc.dlrs.Op3" localSheetId="8">'[1]Total Amount'!#REF!</definedName>
    <definedName name="tcc.dlrs.Op3">'Total Amount'!#REF!</definedName>
    <definedName name="tcc.dlrs.Op4" localSheetId="8">'[1]Total Amount'!#REF!</definedName>
    <definedName name="tcc.dlrs.Op4">'Total Amount'!#REF!</definedName>
    <definedName name="tcc.dlrs.Op5" localSheetId="8">'[1]Total Amount'!#REF!</definedName>
    <definedName name="tcc.dlrs.Op5">'Total Amount'!#REF!</definedName>
    <definedName name="tcm.dlrs.Base" localSheetId="8">'[1]Total Amount'!#REF!</definedName>
    <definedName name="tcm.dlrs.Base">'Total Amount'!#REF!</definedName>
    <definedName name="tcm.dlrs.Op1" localSheetId="8">'[1]Total Amount'!#REF!</definedName>
    <definedName name="tcm.dlrs.Op1">'Total Amount'!#REF!</definedName>
    <definedName name="tcm.dlrs.Op2" localSheetId="8">'[1]Total Amount'!#REF!</definedName>
    <definedName name="tcm.dlrs.Op2">'Total Amount'!#REF!</definedName>
    <definedName name="tcm.dlrs.Op3" localSheetId="8">'[1]Total Amount'!#REF!</definedName>
    <definedName name="tcm.dlrs.Op3">'Total Amount'!#REF!</definedName>
    <definedName name="tcm.dlrs.Op4" localSheetId="8">'[1]Total Amount'!#REF!</definedName>
    <definedName name="tcm.dlrs.Op4">'Total Amount'!#REF!</definedName>
    <definedName name="tcm.dlrs.Op5" localSheetId="8">'[1]Total Amount'!#REF!</definedName>
    <definedName name="tcm.dlrs.Op5">'Total Amount'!#REF!</definedName>
    <definedName name="tdlc.dlrs.Base" localSheetId="8">'[1]Total Amount'!#REF!</definedName>
    <definedName name="tdlc.dlrs.Base">'Total Amount'!#REF!</definedName>
    <definedName name="tdlc.dlrs.Op1" localSheetId="8">'[1]Total Amount'!#REF!</definedName>
    <definedName name="tdlc.dlrs.Op1">'Total Amount'!#REF!</definedName>
    <definedName name="tdlc.dlrs.Op2" localSheetId="8">'[1]Total Amount'!#REF!</definedName>
    <definedName name="tdlc.dlrs.Op2">'Total Amount'!#REF!</definedName>
    <definedName name="tdlc.dlrs.Op3" localSheetId="8">'[1]Total Amount'!#REF!</definedName>
    <definedName name="tdlc.dlrs.Op3">'Total Amount'!#REF!</definedName>
    <definedName name="tdlc.dlrs.Op4" localSheetId="8">'[1]Total Amount'!#REF!</definedName>
    <definedName name="tdlc.dlrs.Op4">'Total Amount'!#REF!</definedName>
    <definedName name="tdlc.dlrs.Op5" localSheetId="8">'[1]Total Amount'!#REF!</definedName>
    <definedName name="tdlc.dlrs.Op5">'Total Amount'!#REF!</definedName>
    <definedName name="tdlc.hrs.Base" localSheetId="8">'[1]Total Amount'!#REF!</definedName>
    <definedName name="tdlc.hrs.Base">'Total Amount'!#REF!</definedName>
    <definedName name="tdlc.hrs.Op1" localSheetId="8">'[1]Total Amount'!#REF!</definedName>
    <definedName name="tdlc.hrs.Op1">'Total Amount'!#REF!</definedName>
    <definedName name="tdlc.hrs.Op2" localSheetId="8">'[1]Total Amount'!#REF!</definedName>
    <definedName name="tdlc.hrs.Op2">'Total Amount'!#REF!</definedName>
    <definedName name="tdlc.hrs.Op3" localSheetId="8">'[1]Total Amount'!#REF!</definedName>
    <definedName name="tdlc.hrs.Op3">'Total Amount'!#REF!</definedName>
    <definedName name="tdlc.hrs.Op4" localSheetId="8">'[1]Total Amount'!#REF!</definedName>
    <definedName name="tdlc.hrs.Op4">'Total Amount'!#REF!</definedName>
    <definedName name="tdlc.hrs.Op5" localSheetId="8">'[1]Total Amount'!#REF!</definedName>
    <definedName name="tdlc.hrs.Op5">'Total Amount'!#REF!</definedName>
    <definedName name="tecpff.dlrs.Base">'Total Amount'!$K$67</definedName>
    <definedName name="tecpff.dlrs.Op1">'Total Amount'!$AA$67</definedName>
    <definedName name="tecpff.dlrs.Op2" localSheetId="8">'[1]Total Amount'!#REF!</definedName>
    <definedName name="tecpff.dlrs.Op2">'Total Amount'!#REF!</definedName>
    <definedName name="tecpff.dlrs.Op3" localSheetId="8">'[1]Total Amount'!#REF!</definedName>
    <definedName name="tecpff.dlrs.Op3">'Total Amount'!#REF!</definedName>
    <definedName name="tecpff.dlrs.Op4" localSheetId="8">'[1]Total Amount'!#REF!</definedName>
    <definedName name="tecpff.dlrs.Op4">'Total Amount'!#REF!</definedName>
    <definedName name="tecpff.dlrs.Op5" localSheetId="8">'[1]Total Amount'!#REF!</definedName>
    <definedName name="tecpff.dlrs.Op5">'Total Amount'!#REF!</definedName>
    <definedName name="tfbc.dlrs.Base" localSheetId="8">'[1]Total Amount'!#REF!</definedName>
    <definedName name="tfbc.dlrs.Base">'Total Amount'!#REF!</definedName>
    <definedName name="tfbc.dlrs.Op1" localSheetId="8">'[1]Total Amount'!#REF!</definedName>
    <definedName name="tfbc.dlrs.Op1">'Total Amount'!#REF!</definedName>
    <definedName name="tfbc.dlrs.Op2" localSheetId="8">'[1]Total Amount'!#REF!</definedName>
    <definedName name="tfbc.dlrs.Op2">'Total Amount'!#REF!</definedName>
    <definedName name="tfbc.dlrs.Op3" localSheetId="8">'[1]Total Amount'!#REF!</definedName>
    <definedName name="tfbc.dlrs.Op3">'Total Amount'!#REF!</definedName>
    <definedName name="tfbc.dlrs.Op4" localSheetId="8">'[1]Total Amount'!#REF!</definedName>
    <definedName name="tfbc.dlrs.Op4">'Total Amount'!#REF!</definedName>
    <definedName name="tfbc.dlrs.Op5" localSheetId="8">'[1]Total Amount'!#REF!</definedName>
    <definedName name="tfbc.dlrs.Op5">'Total Amount'!#REF!</definedName>
    <definedName name="tgac.dlrs.Base">'Total Amount'!$K$58</definedName>
    <definedName name="tgac.dlrs.Op1">'Total Amount'!$AA$58</definedName>
    <definedName name="tgac.dlrs.Op2" localSheetId="8">'[1]Total Amount'!#REF!</definedName>
    <definedName name="tgac.dlrs.Op2">'Total Amount'!#REF!</definedName>
    <definedName name="tgac.dlrs.Op3" localSheetId="8">'[1]Total Amount'!#REF!</definedName>
    <definedName name="tgac.dlrs.Op3">'Total Amount'!#REF!</definedName>
    <definedName name="tgac.dlrs.Op4" localSheetId="8">'[1]Total Amount'!#REF!</definedName>
    <definedName name="tgac.dlrs.Op4">'Total Amount'!#REF!</definedName>
    <definedName name="tgac.dlrs.Op5" localSheetId="8">'[1]Total Amount'!#REF!</definedName>
    <definedName name="tgac.dlrs.Op5">'Total Amount'!#REF!</definedName>
    <definedName name="tloc.dlrs.Base" localSheetId="8">'[1]Total Amount'!#REF!</definedName>
    <definedName name="tloc.dlrs.Base">'Total Amount'!#REF!</definedName>
    <definedName name="tloc.dlrs.Op1" localSheetId="8">'[1]Total Amount'!#REF!</definedName>
    <definedName name="tloc.dlrs.Op1">'Total Amount'!#REF!</definedName>
    <definedName name="tloc.dlrs.Op2" localSheetId="8">'[1]Total Amount'!#REF!</definedName>
    <definedName name="tloc.dlrs.Op2">'Total Amount'!#REF!</definedName>
    <definedName name="tloc.dlrs.Op3" localSheetId="8">'[1]Total Amount'!#REF!</definedName>
    <definedName name="tloc.dlrs.Op3">'Total Amount'!#REF!</definedName>
    <definedName name="tloc.dlrs.Op4" localSheetId="8">'[1]Total Amount'!#REF!</definedName>
    <definedName name="tloc.dlrs.Op4">'Total Amount'!#REF!</definedName>
    <definedName name="tloc.dlrs.Op5" localSheetId="8">'[1]Total Amount'!#REF!</definedName>
    <definedName name="tloc.dlrs.Op5">'Total Amount'!#REF!</definedName>
    <definedName name="tmhc.dlrs.Base">'Total Amount'!$K$53</definedName>
    <definedName name="tmhc.dlrs.Op1">'Total Amount'!$AA$53</definedName>
    <definedName name="tmhc.dlrs.Op2" localSheetId="8">'[1]Total Amount'!#REF!</definedName>
    <definedName name="tmhc.dlrs.Op2">'Total Amount'!#REF!</definedName>
    <definedName name="tmhc.dlrs.Op3" localSheetId="8">'[1]Total Amount'!#REF!</definedName>
    <definedName name="tmhc.dlrs.Op3">'Total Amount'!#REF!</definedName>
    <definedName name="tmhc.dlrs.Op4" localSheetId="8">'[1]Total Amount'!#REF!</definedName>
    <definedName name="tmhc.dlrs.Op4">'Total Amount'!#REF!</definedName>
    <definedName name="tmhc.dlrs.Op5" localSheetId="8">'[1]Total Amount'!#REF!</definedName>
    <definedName name="tmhc.dlrs.Op5">'Total Amount'!#REF!</definedName>
    <definedName name="tmmc.dlrs.Base">'Total Amount'!$K$53</definedName>
    <definedName name="tmmc.dlrs.Op1">'Total Amount'!$AA$53</definedName>
    <definedName name="tmmc.dlrs.Op2" localSheetId="8">'[1]Total Amount'!#REF!</definedName>
    <definedName name="tmmc.dlrs.Op2">'Total Amount'!#REF!</definedName>
    <definedName name="tmmc.dlrs.Op3" localSheetId="8">'[1]Total Amount'!#REF!</definedName>
    <definedName name="tmmc.dlrs.Op3">'Total Amount'!#REF!</definedName>
    <definedName name="tmmc.dlrs.Op4" localSheetId="8">'[1]Total Amount'!#REF!</definedName>
    <definedName name="tmmc.dlrs.Op4">'Total Amount'!#REF!</definedName>
    <definedName name="tmmc.dlrs.Op5" localSheetId="8">'[1]Total Amount'!#REF!</definedName>
    <definedName name="tmmc.dlrs.Op5">'Total Amount'!#REF!</definedName>
    <definedName name="todc.dlrs.Base">'Total Amount'!$K$50</definedName>
    <definedName name="todc.dlrs.Op1">'Total Amount'!$AA$50</definedName>
    <definedName name="todc.dlrs.Op2" localSheetId="8">'[1]Total Amount'!#REF!</definedName>
    <definedName name="todc.dlrs.Op2">'Total Amount'!#REF!</definedName>
    <definedName name="todc.dlrs.Op3" localSheetId="8">'[1]Total Amount'!#REF!</definedName>
    <definedName name="todc.dlrs.Op3">'Total Amount'!#REF!</definedName>
    <definedName name="todc.dlrs.Op4" localSheetId="8">'[1]Total Amount'!#REF!</definedName>
    <definedName name="todc.dlrs.Op4">'Total Amount'!#REF!</definedName>
    <definedName name="todc.dlrs.Op5" localSheetId="8">'[1]Total Amount'!#REF!</definedName>
    <definedName name="todc.dlrs.Op5">'Total Amount'!#REF!</definedName>
    <definedName name="tsc.dlrs.Base">'Total Amount'!$K$34</definedName>
    <definedName name="tsc.dlrs.Op1">'Total Amount'!$AA$34</definedName>
    <definedName name="tsc.dlrs.Op2" localSheetId="8">'[1]Total Amount'!#REF!</definedName>
    <definedName name="tsc.dlrs.Op2">'Total Amount'!#REF!</definedName>
    <definedName name="tsc.dlrs.Op3" localSheetId="8">'[1]Total Amount'!#REF!</definedName>
    <definedName name="tsc.dlrs.Op3">'Total Amount'!#REF!</definedName>
    <definedName name="tsc.dlrs.Op4" localSheetId="8">'[1]Total Amount'!#REF!</definedName>
    <definedName name="tsc.dlrs.Op4">'Total Amount'!#REF!</definedName>
    <definedName name="tsc.dlrs.Op5" localSheetId="8">'[1]Total Amount'!#REF!</definedName>
    <definedName name="tsc.dlrs.Op5">'Total Amount'!#REF!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52" l="1"/>
  <c r="S16" i="47"/>
  <c r="E16" i="51"/>
  <c r="I14" i="14"/>
  <c r="AK69" i="21" l="1"/>
  <c r="N33" i="56"/>
  <c r="AK67" i="21"/>
  <c r="AK66" i="21"/>
  <c r="AK64" i="21"/>
  <c r="AK63" i="21"/>
  <c r="AK60" i="21"/>
  <c r="AK58" i="21"/>
  <c r="AK55" i="21"/>
  <c r="AK53" i="21"/>
  <c r="AK50" i="21" l="1"/>
  <c r="AK49" i="21"/>
  <c r="AK48" i="21"/>
  <c r="AK47" i="21"/>
  <c r="AK46" i="21"/>
  <c r="AK40" i="21"/>
  <c r="AK41" i="21"/>
  <c r="AK42" i="21"/>
  <c r="AK43" i="21"/>
  <c r="AK39" i="21"/>
  <c r="AK36" i="21"/>
  <c r="AK34" i="21"/>
  <c r="AK33" i="21"/>
  <c r="AK32" i="21"/>
  <c r="AK31" i="21"/>
  <c r="AK30" i="21"/>
  <c r="AK27" i="21"/>
  <c r="AK26" i="21"/>
  <c r="AK13" i="21"/>
  <c r="AK14" i="21"/>
  <c r="AK15" i="21"/>
  <c r="AK16" i="21"/>
  <c r="AK17" i="21"/>
  <c r="AK18" i="21"/>
  <c r="AK19" i="21"/>
  <c r="AK20" i="21"/>
  <c r="AK21" i="21"/>
  <c r="AK22" i="21"/>
  <c r="AK23" i="21"/>
  <c r="AK24" i="21"/>
  <c r="AK25" i="21"/>
  <c r="AK12" i="21"/>
  <c r="AJ13" i="21"/>
  <c r="AJ14" i="21"/>
  <c r="AJ15" i="21"/>
  <c r="AJ16" i="21"/>
  <c r="AJ17" i="21"/>
  <c r="AJ18" i="21"/>
  <c r="AJ19" i="21"/>
  <c r="AJ20" i="21"/>
  <c r="AJ21" i="21"/>
  <c r="AJ22" i="21"/>
  <c r="AJ23" i="21"/>
  <c r="AJ24" i="21"/>
  <c r="AJ25" i="21"/>
  <c r="AJ12" i="21"/>
  <c r="I5" i="14"/>
  <c r="E6" i="52"/>
  <c r="E7" i="52"/>
  <c r="E8" i="52"/>
  <c r="E9" i="52"/>
  <c r="E11" i="52"/>
  <c r="E10" i="52" s="1"/>
  <c r="E12" i="52"/>
  <c r="E13" i="52"/>
  <c r="E14" i="52"/>
  <c r="E15" i="52"/>
  <c r="K50" i="21"/>
  <c r="M14" i="47"/>
  <c r="O14" i="47" s="1"/>
  <c r="S14" i="47" s="1"/>
  <c r="J14" i="47"/>
  <c r="H14" i="47"/>
  <c r="L14" i="47" s="1"/>
  <c r="M13" i="47"/>
  <c r="O13" i="47" s="1"/>
  <c r="S13" i="47" s="1"/>
  <c r="J13" i="47"/>
  <c r="H13" i="47"/>
  <c r="L13" i="47" s="1"/>
  <c r="M12" i="47"/>
  <c r="O12" i="47" s="1"/>
  <c r="S12" i="47" s="1"/>
  <c r="J12" i="47"/>
  <c r="H12" i="47"/>
  <c r="L12" i="47" s="1"/>
  <c r="M11" i="47"/>
  <c r="O11" i="47" s="1"/>
  <c r="J11" i="47"/>
  <c r="H11" i="47"/>
  <c r="L11" i="47" s="1"/>
  <c r="I9" i="14"/>
  <c r="I10" i="14"/>
  <c r="I11" i="14"/>
  <c r="I12" i="14"/>
  <c r="I13" i="14"/>
  <c r="I6" i="14"/>
  <c r="I4" i="14" s="1"/>
  <c r="I7" i="14"/>
  <c r="I8" i="14"/>
  <c r="E9" i="51"/>
  <c r="E8" i="51"/>
  <c r="E10" i="51"/>
  <c r="N20" i="56"/>
  <c r="N21" i="56"/>
  <c r="N31" i="56" s="1"/>
  <c r="N22" i="56"/>
  <c r="N23" i="56"/>
  <c r="N24" i="56"/>
  <c r="N25" i="56"/>
  <c r="N26" i="56"/>
  <c r="N27" i="56"/>
  <c r="N28" i="56"/>
  <c r="N29" i="56"/>
  <c r="N30" i="56"/>
  <c r="N6" i="56"/>
  <c r="N7" i="56"/>
  <c r="N8" i="56"/>
  <c r="N9" i="56"/>
  <c r="N10" i="56"/>
  <c r="N11" i="56"/>
  <c r="N12" i="56"/>
  <c r="N13" i="56"/>
  <c r="N14" i="56"/>
  <c r="N15" i="56"/>
  <c r="N5" i="56"/>
  <c r="D25" i="21"/>
  <c r="AB25" i="21"/>
  <c r="AI50" i="21"/>
  <c r="AA50" i="21"/>
  <c r="S50" i="21"/>
  <c r="I43" i="21"/>
  <c r="S11" i="47" l="1"/>
  <c r="S15" i="47" s="1"/>
  <c r="N16" i="56"/>
  <c r="AI66" i="21"/>
  <c r="AA66" i="21"/>
  <c r="S66" i="21"/>
  <c r="K66" i="21"/>
  <c r="K63" i="21"/>
  <c r="K64" i="21" s="1"/>
  <c r="V12" i="21"/>
  <c r="F12" i="21"/>
  <c r="N12" i="21"/>
  <c r="AD12" i="21"/>
  <c r="F13" i="21"/>
  <c r="N13" i="21"/>
  <c r="V13" i="21"/>
  <c r="AD13" i="21"/>
  <c r="F14" i="21"/>
  <c r="N14" i="21"/>
  <c r="P14" i="21"/>
  <c r="V14" i="21"/>
  <c r="AD14" i="21"/>
  <c r="F15" i="21"/>
  <c r="N15" i="21"/>
  <c r="V15" i="21"/>
  <c r="AD15" i="21"/>
  <c r="F16" i="21"/>
  <c r="N16" i="21"/>
  <c r="P16" i="21" s="1"/>
  <c r="R16" i="21" s="1"/>
  <c r="V16" i="21"/>
  <c r="AD16" i="21"/>
  <c r="F17" i="21"/>
  <c r="N17" i="21"/>
  <c r="V17" i="21"/>
  <c r="AD17" i="21"/>
  <c r="F18" i="21"/>
  <c r="N18" i="21"/>
  <c r="V18" i="21"/>
  <c r="AD18" i="21"/>
  <c r="F19" i="21"/>
  <c r="N19" i="21"/>
  <c r="V19" i="21"/>
  <c r="AD19" i="21"/>
  <c r="F20" i="21"/>
  <c r="N20" i="21"/>
  <c r="P20" i="21"/>
  <c r="V20" i="21"/>
  <c r="AD20" i="21"/>
  <c r="F21" i="21"/>
  <c r="N21" i="21"/>
  <c r="V21" i="21"/>
  <c r="AD21" i="21"/>
  <c r="F22" i="21"/>
  <c r="N22" i="21"/>
  <c r="V22" i="21"/>
  <c r="AD22" i="21"/>
  <c r="F23" i="21"/>
  <c r="N23" i="21"/>
  <c r="V23" i="21"/>
  <c r="AD23" i="21"/>
  <c r="F24" i="21"/>
  <c r="N24" i="21"/>
  <c r="V24" i="21"/>
  <c r="AD24" i="21"/>
  <c r="L25" i="21"/>
  <c r="T25" i="21"/>
  <c r="AG43" i="21"/>
  <c r="Y43" i="21"/>
  <c r="Q43" i="21"/>
  <c r="AA63" i="21"/>
  <c r="AA64" i="21" s="1"/>
  <c r="AA34" i="21"/>
  <c r="Y36" i="21" s="1"/>
  <c r="S53" i="21"/>
  <c r="AF23" i="21" l="1"/>
  <c r="AH23" i="21" s="1"/>
  <c r="AF20" i="21"/>
  <c r="AH20" i="21" s="1"/>
  <c r="AI20" i="21" s="1"/>
  <c r="AF13" i="21"/>
  <c r="AH13" i="21" s="1"/>
  <c r="AI13" i="21" s="1"/>
  <c r="AF17" i="21"/>
  <c r="AH17" i="21" s="1"/>
  <c r="AI17" i="21" s="1"/>
  <c r="AF21" i="21"/>
  <c r="AH21" i="21" s="1"/>
  <c r="AI21" i="21" s="1"/>
  <c r="AF14" i="21"/>
  <c r="AH14" i="21" s="1"/>
  <c r="AI14" i="21" s="1"/>
  <c r="AF22" i="21"/>
  <c r="AH22" i="21" s="1"/>
  <c r="AI22" i="21" s="1"/>
  <c r="AF24" i="21"/>
  <c r="AH24" i="21" s="1"/>
  <c r="AI24" i="21" s="1"/>
  <c r="AF19" i="21"/>
  <c r="AH19" i="21" s="1"/>
  <c r="AI19" i="21"/>
  <c r="AF16" i="21"/>
  <c r="AH16" i="21" s="1"/>
  <c r="AI16" i="21" s="1"/>
  <c r="AF18" i="21"/>
  <c r="AH18" i="21" s="1"/>
  <c r="AI18" i="21"/>
  <c r="X24" i="21"/>
  <c r="Z24" i="21" s="1"/>
  <c r="AA24" i="21" s="1"/>
  <c r="X16" i="21"/>
  <c r="Z16" i="21" s="1"/>
  <c r="AA16" i="21" s="1"/>
  <c r="X21" i="21"/>
  <c r="Z21" i="21" s="1"/>
  <c r="AA21" i="21" s="1"/>
  <c r="X14" i="21"/>
  <c r="Z14" i="21" s="1"/>
  <c r="AA14" i="21" s="1"/>
  <c r="X17" i="21"/>
  <c r="Z17" i="21" s="1"/>
  <c r="AA17" i="21" s="1"/>
  <c r="X18" i="21"/>
  <c r="Z18" i="21" s="1"/>
  <c r="AA18" i="21" s="1"/>
  <c r="X15" i="21"/>
  <c r="Z15" i="21" s="1"/>
  <c r="X23" i="21"/>
  <c r="Z23" i="21" s="1"/>
  <c r="AA23" i="21" s="1"/>
  <c r="X13" i="21"/>
  <c r="Z13" i="21" s="1"/>
  <c r="AA13" i="21" s="1"/>
  <c r="X20" i="21"/>
  <c r="Z20" i="21" s="1"/>
  <c r="X22" i="21"/>
  <c r="Z22" i="21" s="1"/>
  <c r="X12" i="21"/>
  <c r="Z12" i="21" s="1"/>
  <c r="AA12" i="21" s="1"/>
  <c r="P12" i="21"/>
  <c r="R12" i="21" s="1"/>
  <c r="S12" i="21" s="1"/>
  <c r="P21" i="21"/>
  <c r="R21" i="21" s="1"/>
  <c r="P19" i="21"/>
  <c r="R19" i="21" s="1"/>
  <c r="P17" i="21"/>
  <c r="P23" i="21"/>
  <c r="R23" i="21" s="1"/>
  <c r="S23" i="21" s="1"/>
  <c r="P18" i="21"/>
  <c r="S16" i="21"/>
  <c r="P13" i="21"/>
  <c r="P22" i="21"/>
  <c r="R22" i="21" s="1"/>
  <c r="S22" i="21" s="1"/>
  <c r="P24" i="21"/>
  <c r="R24" i="21" s="1"/>
  <c r="S24" i="21" s="1"/>
  <c r="P15" i="21"/>
  <c r="R15" i="21" s="1"/>
  <c r="S15" i="21" s="1"/>
  <c r="H24" i="21"/>
  <c r="J24" i="21" s="1"/>
  <c r="H17" i="21"/>
  <c r="J17" i="21" s="1"/>
  <c r="K17" i="21" s="1"/>
  <c r="H12" i="21"/>
  <c r="J12" i="21" s="1"/>
  <c r="H21" i="21"/>
  <c r="J21" i="21" s="1"/>
  <c r="K21" i="21" s="1"/>
  <c r="H16" i="21"/>
  <c r="J16" i="21" s="1"/>
  <c r="K16" i="21" s="1"/>
  <c r="H18" i="21"/>
  <c r="J18" i="21" s="1"/>
  <c r="K18" i="21" s="1"/>
  <c r="H20" i="21"/>
  <c r="H19" i="21"/>
  <c r="J19" i="21" s="1"/>
  <c r="K19" i="21" s="1"/>
  <c r="H23" i="21"/>
  <c r="H14" i="21"/>
  <c r="J14" i="21" s="1"/>
  <c r="K14" i="21" s="1"/>
  <c r="J23" i="21"/>
  <c r="R14" i="21"/>
  <c r="S14" i="21" s="1"/>
  <c r="R17" i="21"/>
  <c r="S17" i="21" s="1"/>
  <c r="H13" i="21"/>
  <c r="J13" i="21" s="1"/>
  <c r="R20" i="21"/>
  <c r="S20" i="21" s="1"/>
  <c r="N25" i="21"/>
  <c r="V25" i="21"/>
  <c r="AF12" i="21"/>
  <c r="X19" i="21"/>
  <c r="Z19" i="21" s="1"/>
  <c r="AF15" i="21"/>
  <c r="AD25" i="21"/>
  <c r="F25" i="21"/>
  <c r="H22" i="21"/>
  <c r="H15" i="21"/>
  <c r="C33" i="55" l="1"/>
  <c r="AA15" i="21"/>
  <c r="AI23" i="21"/>
  <c r="AA20" i="21"/>
  <c r="AA22" i="21"/>
  <c r="AA19" i="21"/>
  <c r="S21" i="21"/>
  <c r="R18" i="21"/>
  <c r="S18" i="21" s="1"/>
  <c r="S19" i="21"/>
  <c r="R13" i="21"/>
  <c r="S13" i="21" s="1"/>
  <c r="K12" i="21"/>
  <c r="K23" i="21"/>
  <c r="K24" i="21"/>
  <c r="J20" i="21"/>
  <c r="K20" i="21" s="1"/>
  <c r="K13" i="21"/>
  <c r="AH15" i="21"/>
  <c r="AI15" i="21" s="1"/>
  <c r="AH12" i="21"/>
  <c r="AI12" i="21" s="1"/>
  <c r="J15" i="21"/>
  <c r="K15" i="21" s="1"/>
  <c r="J22" i="21"/>
  <c r="K22" i="21" s="1"/>
  <c r="K34" i="21"/>
  <c r="K53" i="21"/>
  <c r="AI40" i="21"/>
  <c r="AI41" i="21"/>
  <c r="AI42" i="21"/>
  <c r="AI39" i="21"/>
  <c r="AA25" i="21" l="1"/>
  <c r="S25" i="21"/>
  <c r="I36" i="21"/>
  <c r="AI25" i="21"/>
  <c r="K25" i="21"/>
  <c r="AI43" i="21"/>
  <c r="AA40" i="21" l="1"/>
  <c r="AA41" i="21"/>
  <c r="AA42" i="21"/>
  <c r="AA39" i="21"/>
  <c r="S39" i="21"/>
  <c r="S40" i="21"/>
  <c r="S41" i="21"/>
  <c r="S42" i="21"/>
  <c r="K40" i="21"/>
  <c r="K41" i="21"/>
  <c r="K42" i="21"/>
  <c r="K39" i="21"/>
  <c r="K43" i="21" l="1"/>
  <c r="AA43" i="21"/>
  <c r="S43" i="21"/>
  <c r="J7" i="47" l="1"/>
  <c r="J6" i="47"/>
  <c r="J8" i="47"/>
  <c r="J9" i="47"/>
  <c r="M6" i="47"/>
  <c r="O6" i="47" s="1"/>
  <c r="H6" i="47"/>
  <c r="L6" i="47" s="1"/>
  <c r="S6" i="47" l="1"/>
  <c r="F91" i="21"/>
  <c r="H91" i="21" s="1"/>
  <c r="F90" i="21"/>
  <c r="H90" i="21" s="1"/>
  <c r="F89" i="21"/>
  <c r="H89" i="21" s="1"/>
  <c r="F88" i="21"/>
  <c r="H88" i="21" s="1"/>
  <c r="F87" i="21"/>
  <c r="H87" i="21" s="1"/>
  <c r="F86" i="21"/>
  <c r="H86" i="21" s="1"/>
  <c r="F85" i="21"/>
  <c r="H85" i="21" s="1"/>
  <c r="F84" i="21"/>
  <c r="H84" i="21" s="1"/>
  <c r="F83" i="21"/>
  <c r="H83" i="21" s="1"/>
  <c r="F82" i="21"/>
  <c r="H82" i="21" s="1"/>
  <c r="F81" i="21" l="1"/>
  <c r="H81" i="21" s="1"/>
  <c r="C18" i="55" l="1"/>
  <c r="C17" i="55"/>
  <c r="C16" i="55"/>
  <c r="C15" i="55"/>
  <c r="AI34" i="21"/>
  <c r="AG36" i="21" s="1"/>
  <c r="K36" i="21"/>
  <c r="Q36" i="21" l="1"/>
  <c r="C19" i="55"/>
  <c r="AA36" i="21" l="1"/>
  <c r="AI36" i="21"/>
  <c r="AA53" i="21"/>
  <c r="AI53" i="21"/>
  <c r="AI63" i="21"/>
  <c r="AI64" i="21" l="1"/>
  <c r="X26" i="21" l="1"/>
  <c r="Z27" i="21"/>
  <c r="AF26" i="21"/>
  <c r="AA55" i="21" l="1"/>
  <c r="Y58" i="21" s="1"/>
  <c r="AA58" i="21" s="1"/>
  <c r="AA60" i="21" s="1"/>
  <c r="AA67" i="21" s="1"/>
  <c r="AH27" i="21"/>
  <c r="AI55" i="21" l="1"/>
  <c r="AG58" i="21" s="1"/>
  <c r="AI58" i="21" s="1"/>
  <c r="AI60" i="21" l="1"/>
  <c r="AI67" i="21" s="1"/>
  <c r="C31" i="55"/>
  <c r="S63" i="21"/>
  <c r="AL50" i="21"/>
  <c r="E5" i="51"/>
  <c r="E6" i="51"/>
  <c r="E7" i="51"/>
  <c r="S36" i="21"/>
  <c r="E4" i="51" l="1"/>
  <c r="S64" i="21"/>
  <c r="C10" i="55"/>
  <c r="C21" i="55"/>
  <c r="C12" i="55"/>
  <c r="C9" i="55"/>
  <c r="P26" i="21" l="1"/>
  <c r="H26" i="21"/>
  <c r="C5" i="55"/>
  <c r="R27" i="21"/>
  <c r="F31" i="48"/>
  <c r="E31" i="48"/>
  <c r="A30" i="48"/>
  <c r="C6" i="55" l="1"/>
  <c r="S55" i="21"/>
  <c r="J27" i="21"/>
  <c r="C29" i="55"/>
  <c r="E5" i="52"/>
  <c r="E4" i="52" s="1"/>
  <c r="K55" i="21" l="1"/>
  <c r="C7" i="55"/>
  <c r="Q58" i="21"/>
  <c r="S58" i="21" s="1"/>
  <c r="S60" i="21" s="1"/>
  <c r="S67" i="21" s="1"/>
  <c r="AL49" i="21"/>
  <c r="AL46" i="21" l="1"/>
  <c r="I58" i="21"/>
  <c r="K58" i="21" s="1"/>
  <c r="K60" i="21" s="1"/>
  <c r="C23" i="55"/>
  <c r="M9" i="47"/>
  <c r="H9" i="47"/>
  <c r="L9" i="47" s="1"/>
  <c r="M8" i="47"/>
  <c r="H8" i="47"/>
  <c r="L8" i="47" s="1"/>
  <c r="M7" i="47"/>
  <c r="H7" i="47"/>
  <c r="L7" i="47" s="1"/>
  <c r="C25" i="55" l="1"/>
  <c r="O9" i="47"/>
  <c r="S9" i="47" s="1"/>
  <c r="O7" i="47"/>
  <c r="S7" i="47" s="1"/>
  <c r="O8" i="47"/>
  <c r="S8" i="47" s="1"/>
  <c r="C27" i="55" l="1"/>
  <c r="C35" i="55" s="1"/>
  <c r="K67" i="21"/>
  <c r="AK70" i="21" s="1"/>
  <c r="S10" i="47" l="1"/>
  <c r="AL48" i="21" s="1"/>
  <c r="AL47"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tc={AF3C7959-E7A9-47E3-A506-BE05EC295B54}</author>
    <author>tc={90A6E888-1A75-4266-98F9-4B8314C515C6}</author>
    <author>tc={37D6EDB9-9504-49E9-B8D5-667BE466E0CD}</author>
    <author>tc={274927CE-D48C-4461-ACC5-6763DC3F958C}</author>
    <author>tc={E374389D-2B3C-4089-B85A-FEBDFFCA2F7F}</author>
    <author>tc={68F51A89-1F22-4FE7-9CD3-A891344E3A10}</author>
    <author>tc={50BD16B6-8BEC-4961-8C22-B411A15ABE5C}</author>
    <author>tc={D4345C74-5B9A-4A43-B1D4-D9DCEE15F4F5}</author>
    <author>tc={C2B85035-6466-41B9-847D-3B9A1AB021F9}</author>
    <author>tc={5E969442-EE9C-4498-88CB-2EF13BB42D91}</author>
    <author>tc={0CE4E0F3-B411-40AA-92BC-6EF8820A8587}</author>
    <author>tc={3AD27D8E-7400-4072-BC5B-2A0344B67DC0}</author>
    <author>tc={2A193924-D991-4AFC-B7D3-19C7F04D6968}</author>
    <author>tc={7DC60369-E9AC-4EA1-AEA7-4D52A80E99F1}</author>
  </authors>
  <commentList>
    <comment ref="AK10" authorId="0" shapeId="0" xr:uid="{AF3C7959-E7A9-47E3-A506-BE05EC295B54}">
      <text>
        <t>[Threaded comment]
Your version of Excel allows you to read this threaded comment; however, any edits to it will get removed if the file is opened in a newer version of Excel. Learn more: https://go.microsoft.com/fwlink/?linkid=870924
Comment:
    Insert Number of Total Months</t>
      </text>
    </comment>
    <comment ref="H11" authorId="1" shapeId="0" xr:uid="{90A6E888-1A75-4266-98F9-4B8314C515C6}">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J11" authorId="2" shapeId="0" xr:uid="{37D6EDB9-9504-49E9-B8D5-667BE466E0CD}">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P11" authorId="3" shapeId="0" xr:uid="{274927CE-D48C-4461-ACC5-6763DC3F958C}">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X11" authorId="4" shapeId="0" xr:uid="{E374389D-2B3C-4089-B85A-FEBDFFCA2F7F}">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AF11" authorId="5" shapeId="0" xr:uid="{68F51A89-1F22-4FE7-9CD3-A891344E3A10}">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K46" authorId="6" shapeId="0" xr:uid="{50BD16B6-8BEC-4961-8C22-B411A15ABE5C}">
      <text>
        <t>[Threaded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t>
      </text>
    </comment>
    <comment ref="K47" authorId="7" shapeId="0" xr:uid="{D4345C74-5B9A-4A43-B1D4-D9DCEE15F4F5}">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K48" authorId="8" shapeId="0" xr:uid="{C2B85035-6466-41B9-847D-3B9A1AB021F9}">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K49" authorId="9" shapeId="0" xr:uid="{5E969442-EE9C-4498-88CB-2EF13BB42D91}">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I57" authorId="10" shapeId="0" xr:uid="{0CE4E0F3-B411-40AA-92BC-6EF8820A8587}">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Q57" authorId="11" shapeId="0" xr:uid="{3AD27D8E-7400-4072-BC5B-2A0344B67DC0}">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Y57" authorId="12" shapeId="0" xr:uid="{2A193924-D991-4AFC-B7D3-19C7F04D6968}">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AG57" authorId="13" shapeId="0" xr:uid="{7DC60369-E9AC-4EA1-AEA7-4D52A80E99F1}">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List>
</comments>
</file>

<file path=xl/sharedStrings.xml><?xml version="1.0" encoding="utf-8"?>
<sst xmlns="http://schemas.openxmlformats.org/spreadsheetml/2006/main" count="442" uniqueCount="281">
  <si>
    <t>SUMMARY OF THE TOTAL PROPOSED COST</t>
  </si>
  <si>
    <t>Direct Costs</t>
  </si>
  <si>
    <t>Fringe Costs</t>
  </si>
  <si>
    <t>Overhead Costs</t>
  </si>
  <si>
    <t>Subcontract Overhead</t>
  </si>
  <si>
    <t>Total Consultant Costs</t>
  </si>
  <si>
    <t>OTHER DIRECT COSTS</t>
  </si>
  <si>
    <t>Materials/Supplies</t>
  </si>
  <si>
    <t>Equipment</t>
  </si>
  <si>
    <t>Travel</t>
  </si>
  <si>
    <t>Other ODC's</t>
  </si>
  <si>
    <t>Total Other Direct Costs</t>
  </si>
  <si>
    <t>TOTA Material Handling Costs</t>
  </si>
  <si>
    <t>SUBTOTAL COSTS</t>
  </si>
  <si>
    <t>G&amp;A/F&amp;A COSTS</t>
  </si>
  <si>
    <t>TOTAL COSTS</t>
  </si>
  <si>
    <t>TOTAL Cost of Money (COM)</t>
  </si>
  <si>
    <t>Fee/Profit (If applicable)</t>
  </si>
  <si>
    <t>TOTAL COST PLUS FEE (OR TOTAL PRICE)</t>
  </si>
  <si>
    <t>Highlighted cell color corresponds to notes below (some cells also have notes for additional guidance)</t>
  </si>
  <si>
    <t>**All calculations in cells must have a traceable formula**</t>
  </si>
  <si>
    <t>Proposer Name:</t>
  </si>
  <si>
    <t>Prime or Subcontractor (dropdown):</t>
  </si>
  <si>
    <t>(Fill-in)</t>
  </si>
  <si>
    <t>CAGE CODE:</t>
  </si>
  <si>
    <t>(Note 2)</t>
  </si>
  <si>
    <t>Total</t>
  </si>
  <si>
    <t>Direct Labor (DL)</t>
  </si>
  <si>
    <r>
      <t xml:space="preserve">Proposer's Labor Category </t>
    </r>
    <r>
      <rPr>
        <b/>
        <u/>
        <sz val="9"/>
        <color rgb="FFFF0000"/>
        <rFont val="Times New Roman"/>
        <family val="1"/>
      </rPr>
      <t>(Note 1)</t>
    </r>
  </si>
  <si>
    <r>
      <t xml:space="preserve">DARPA Labor Category </t>
    </r>
    <r>
      <rPr>
        <b/>
        <sz val="10"/>
        <color rgb="FFFF0000"/>
        <rFont val="Times New Roman"/>
        <family val="1"/>
      </rPr>
      <t>(Note 1)</t>
    </r>
  </si>
  <si>
    <t>Name (Last, First)</t>
  </si>
  <si>
    <t>Hours</t>
  </si>
  <si>
    <t>Direct Rate</t>
  </si>
  <si>
    <t>Direct Cost</t>
  </si>
  <si>
    <t>Fringe Benefits Rate</t>
  </si>
  <si>
    <t>Fringe Benefits Cost</t>
  </si>
  <si>
    <t>Overhead Rate</t>
  </si>
  <si>
    <t>Overhead Cost</t>
  </si>
  <si>
    <t>Burdened Labor $</t>
  </si>
  <si>
    <t xml:space="preserve">Direct Cost </t>
  </si>
  <si>
    <t>Subtotal</t>
  </si>
  <si>
    <t>Direct Costs:</t>
  </si>
  <si>
    <t>Fringe Costs:</t>
  </si>
  <si>
    <t>Overhead Costs:</t>
  </si>
  <si>
    <t>Cost</t>
  </si>
  <si>
    <t>Sub-awardees/Subcontracts/Interorganizational Transfer</t>
  </si>
  <si>
    <t>CAGE CODE</t>
  </si>
  <si>
    <t>Sub-awardee/Subcontract/Interorganizational Name - #01</t>
  </si>
  <si>
    <t>Sub-awardee/Subcontract/Interorganizational Name - #02</t>
  </si>
  <si>
    <t>Sub-awardee/Subcontract/Interorganizational Name - #03</t>
  </si>
  <si>
    <t xml:space="preserve">Insert line(s) for any additional Sub-awardee/Subcontractors/Interorganizational </t>
  </si>
  <si>
    <t xml:space="preserve">Subtotal Sub-awardee/Subcontract Costs/Interorganizational </t>
  </si>
  <si>
    <t>See Note 3</t>
  </si>
  <si>
    <t>Base</t>
  </si>
  <si>
    <t>Rate</t>
  </si>
  <si>
    <t>Subcontract Overhead Cost</t>
  </si>
  <si>
    <t>Consultants</t>
  </si>
  <si>
    <t xml:space="preserve">Hours </t>
  </si>
  <si>
    <t>Consultant Name #1</t>
  </si>
  <si>
    <t>Consultant Name #2</t>
  </si>
  <si>
    <t>Consultant Name #3</t>
  </si>
  <si>
    <t>Consultant Name #4</t>
  </si>
  <si>
    <t>Other Direct Costs:</t>
  </si>
  <si>
    <t>Check sum</t>
  </si>
  <si>
    <t>Provide details in Materials Tab</t>
  </si>
  <si>
    <t>Provide details in Equip. Tab</t>
  </si>
  <si>
    <t>Provide details in Travel Tab</t>
  </si>
  <si>
    <t>Other ODCs</t>
  </si>
  <si>
    <t>Provide details in other ODC Tab</t>
  </si>
  <si>
    <t>Material Handling (if applicable see note 3)</t>
  </si>
  <si>
    <t>Total Material Handling Costs</t>
  </si>
  <si>
    <t xml:space="preserve">                                                       Subtotal Cost</t>
  </si>
  <si>
    <t>General and Administrative (G&amp;A) / Facilities and Administration (F&amp;A) (if F&amp;A see note 4)</t>
  </si>
  <si>
    <t>See Note 4</t>
  </si>
  <si>
    <t>Total G&amp;A/F&amp;A Cost</t>
  </si>
  <si>
    <t>Total Cost</t>
  </si>
  <si>
    <t>Facilities Capital Cost of Money (COM)</t>
  </si>
  <si>
    <t>Insert COM Rate Title. Insert additional line(s) &amp; title(s) for any other COM rates as needed</t>
  </si>
  <si>
    <t>Total COM</t>
  </si>
  <si>
    <t>Fee/Profit</t>
  </si>
  <si>
    <t>Total Cost Plus Fee (or Total Price)</t>
  </si>
  <si>
    <t>Note 1:  Personnel Identification: For each proposed person/labor category  in the technical proposal, list both your company's labor category and select the corresponding DARPA labor category.</t>
  </si>
  <si>
    <r>
      <rPr>
        <b/>
        <u/>
        <sz val="11"/>
        <rFont val="Times New Roman"/>
        <family val="1"/>
      </rPr>
      <t>Note 3</t>
    </r>
    <r>
      <rPr>
        <b/>
        <sz val="11"/>
        <rFont val="Times New Roman"/>
        <family val="1"/>
      </rPr>
      <t>: Indirect Rates:  Enter your company's applicable indirect rates in the purple columns. If rate categories do not apply leave cells blank.  For each indirect rate, include a traceable formula showing the calculation based on the rate and application base, following your company's accounting procedures.</t>
    </r>
  </si>
  <si>
    <r>
      <rPr>
        <b/>
        <u/>
        <sz val="11"/>
        <rFont val="Times New Roman"/>
        <family val="1"/>
      </rPr>
      <t>Note 4:</t>
    </r>
    <r>
      <rPr>
        <b/>
        <sz val="11"/>
        <rFont val="Times New Roman"/>
        <family val="1"/>
      </rPr>
      <t xml:space="preserve"> Universities: Use F&amp;A rates (instead of G&amp;A) with a Modified Total Direct Cost (MTDC) application base. All calculations must have traceable formulas.</t>
    </r>
  </si>
  <si>
    <r>
      <t xml:space="preserve">Note 5: </t>
    </r>
    <r>
      <rPr>
        <b/>
        <sz val="11"/>
        <rFont val="Times New Roman"/>
        <family val="1"/>
      </rPr>
      <t>Other Transaction (OT) Awards: Complete the Milestone Tabs only if proposing an OT award.</t>
    </r>
  </si>
  <si>
    <t xml:space="preserve">To determine the Hourly Rate used by a salaried occupation, utilize the formula set forth below. The first line is an example of how the formula works. The second line allows the University to input the necessary data in the yellow cells only, to populate an hourly rate. The University will then place that Hourly Rate in the applicable field above in the Direct Rate columns (E, M, U, or AC). </t>
  </si>
  <si>
    <t>Annual Salary</t>
  </si>
  <si>
    <t># of months Comprising Annual Salary</t>
  </si>
  <si>
    <t>$ Per Month Rate</t>
  </si>
  <si>
    <t>Number of Work hours per month</t>
  </si>
  <si>
    <t>Hourly Rate</t>
  </si>
  <si>
    <t>Example</t>
  </si>
  <si>
    <t>University: input data in yellow cells only</t>
  </si>
  <si>
    <t>University: replace this line with Job Title</t>
  </si>
  <si>
    <t>Carry this rate to the applicable field above in the Direct Rate columns.</t>
  </si>
  <si>
    <r>
      <t xml:space="preserve"> MATERIALS - SUPPLIES </t>
    </r>
    <r>
      <rPr>
        <b/>
        <i/>
        <sz val="12"/>
        <color rgb="FFFF0000"/>
        <rFont val="Times New Roman"/>
        <family val="1"/>
      </rPr>
      <t>(Note 1)</t>
    </r>
  </si>
  <si>
    <t>Subtotals and Totals must match Total Amount worksheet</t>
  </si>
  <si>
    <t>See Instructions Below</t>
  </si>
  <si>
    <r>
      <t xml:space="preserve">Item
</t>
    </r>
    <r>
      <rPr>
        <b/>
        <sz val="12"/>
        <color rgb="FFFF0000"/>
        <rFont val="Times New Roman"/>
        <family val="1"/>
      </rPr>
      <t>(Note 2)</t>
    </r>
  </si>
  <si>
    <t>Description of Material/ Supply</t>
  </si>
  <si>
    <t>Qty</t>
  </si>
  <si>
    <t>Unit Price</t>
  </si>
  <si>
    <t xml:space="preserve">Extended Price </t>
  </si>
  <si>
    <t xml:space="preserve">Competitive / Commercial/ Sole Source </t>
  </si>
  <si>
    <t>Vendor/Source (If known)</t>
  </si>
  <si>
    <r>
      <t xml:space="preserve">Basis of Estimate </t>
    </r>
    <r>
      <rPr>
        <b/>
        <sz val="12"/>
        <color rgb="FFFF0000"/>
        <rFont val="Times New Roman"/>
        <family val="1"/>
      </rPr>
      <t>(Note 3)</t>
    </r>
  </si>
  <si>
    <r>
      <t xml:space="preserve">Supporting documentation has been provided (Y/N) </t>
    </r>
    <r>
      <rPr>
        <b/>
        <sz val="12"/>
        <color rgb="FFFF0000"/>
        <rFont val="Times New Roman"/>
        <family val="1"/>
      </rPr>
      <t>(Note 3)</t>
    </r>
  </si>
  <si>
    <t>Reference Document Number</t>
  </si>
  <si>
    <t>Y</t>
  </si>
  <si>
    <t>N</t>
  </si>
  <si>
    <t xml:space="preserve">TOTAL  </t>
  </si>
  <si>
    <t>Instructions:</t>
  </si>
  <si>
    <t xml:space="preserve">• Fill out all columns on the Materials/Supplies Tab for each item. Subtotals and Totals must match Total Amount worksheet
• Insert the most specific unit description of material in column B. Avoid general descriptions of categories of material.  
• In column F, indicate is the material line is competitive, commercial (e.g. catalog, internet, price list) or a sole source manufactured item                             
• Provide vendor or source name in Column G
• Add additional lines if needed.    </t>
  </si>
  <si>
    <t>Note 1:</t>
  </si>
  <si>
    <t>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t>
  </si>
  <si>
    <t xml:space="preserve">Note 2: </t>
  </si>
  <si>
    <t>Include a separate section in the above table for the Base and each Option.  Add additional lines labeled with Options if needed.</t>
  </si>
  <si>
    <t>Note 3:</t>
  </si>
  <si>
    <r>
      <t xml:space="preserve">Column H, insert a basis of estimate for each material line item (e.g. vendor quote, internet pricing, historical pricing, etc). Column I, in an attachment, provide supporting documentation for all items with an </t>
    </r>
    <r>
      <rPr>
        <b/>
        <u/>
        <sz val="10"/>
        <rFont val="Times New Roman"/>
        <family val="1"/>
      </rPr>
      <t>extended price of $5000 or greater,</t>
    </r>
    <r>
      <rPr>
        <sz val="10"/>
        <rFont val="Times New Roman"/>
        <family val="1"/>
      </rPr>
      <t xml:space="preserve"> e.g. copy of vendor quote, past invoice/PO, page from catalog, or method used for deriving engineering estimates.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Option I item number 1 and Option II Item number 6.</t>
    </r>
  </si>
  <si>
    <r>
      <t>EQUIPMENT</t>
    </r>
    <r>
      <rPr>
        <b/>
        <i/>
        <sz val="12"/>
        <color rgb="FFFF0000"/>
        <rFont val="Times New Roman"/>
        <family val="1"/>
      </rPr>
      <t xml:space="preserve"> (Note 1)</t>
    </r>
  </si>
  <si>
    <t>Description of Equipment (Note 1)</t>
  </si>
  <si>
    <t>Justification for why the equipment is needed</t>
  </si>
  <si>
    <t>Will the equipment be included as part of a deliverable item under the award? (Y/N)</t>
  </si>
  <si>
    <r>
      <t xml:space="preserve">Type of Equipment (special test equipment, special tooling, general purpose equipment, or plant equipment)
</t>
    </r>
    <r>
      <rPr>
        <b/>
        <sz val="12"/>
        <color rgb="FFFF0000"/>
        <rFont val="Times New Roman"/>
        <family val="1"/>
      </rPr>
      <t>(Note 3)</t>
    </r>
  </si>
  <si>
    <t>Unit of Issue</t>
  </si>
  <si>
    <t>Total Price</t>
  </si>
  <si>
    <t>Vendor/Source</t>
  </si>
  <si>
    <t>Basis of Estimate (Note 4)</t>
  </si>
  <si>
    <r>
      <t xml:space="preserve">Supporting documentation has been provided (Y/N)
</t>
    </r>
    <r>
      <rPr>
        <b/>
        <sz val="12"/>
        <color rgb="FFFF0000"/>
        <rFont val="Times New Roman"/>
        <family val="1"/>
      </rPr>
      <t>(Note 4)</t>
    </r>
  </si>
  <si>
    <t xml:space="preserve">TOTAL </t>
  </si>
  <si>
    <t>•  Subtotals and Totals must match Total Amount worksheet
•  Fill out all columns on the Equipment Tab for each item.
•  Add additional lines if needed.
•  Provide justification for equipment.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Include supporting documentation for each entry with unit cost over $5,000. Backup may consist of a vendor quote, past purchase order or invoice,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</si>
  <si>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</si>
  <si>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t>Definitions:</t>
  </si>
  <si>
    <t xml:space="preserve">Special Test Equipment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</si>
  <si>
    <t>Special tooling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t>
  </si>
  <si>
    <t>Plant equipment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t>
  </si>
  <si>
    <t>Note 4:</t>
  </si>
  <si>
    <t>In an attachment, provide all supporting documentation to support your price basis, e.g. copy of vendor quote, past invoice/PO, page from catalog, or method used for deriving engineering estimates.</t>
  </si>
  <si>
    <t xml:space="preserve"> TRAVEL</t>
  </si>
  <si>
    <t>(Notes 1, 2  and 3)</t>
  </si>
  <si>
    <t xml:space="preserve">Proposers fill out yellow cells only. </t>
  </si>
  <si>
    <t>TRAVEL DETAIL</t>
  </si>
  <si>
    <t>Trip # (list)</t>
  </si>
  <si>
    <t>Base / Option</t>
  </si>
  <si>
    <t>Purpose of Trip</t>
  </si>
  <si>
    <t>Origin Destination</t>
  </si>
  <si>
    <t>Final Destination</t>
  </si>
  <si>
    <t># People</t>
  </si>
  <si>
    <t># Days</t>
  </si>
  <si>
    <t># Nights Hotel</t>
  </si>
  <si>
    <t>Round Trip Airfare/ Trainfare Cost Per Person</t>
  </si>
  <si>
    <t xml:space="preserve">Total Airfare/ Trainfare Cost </t>
  </si>
  <si>
    <t>Hotel  Per Diem Rate per person</t>
  </si>
  <si>
    <t>Total Hotel cost per trip</t>
  </si>
  <si>
    <t xml:space="preserve"># days at 100% M&amp;IE per diem per person          </t>
  </si>
  <si>
    <t>M&amp;IE  Per Diem Rate per person</t>
  </si>
  <si>
    <r>
      <t xml:space="preserve">Total M&amp;IE Per Diem </t>
    </r>
    <r>
      <rPr>
        <sz val="11"/>
        <rFont val="Times New Roman"/>
        <family val="1"/>
      </rPr>
      <t>Cos</t>
    </r>
    <r>
      <rPr>
        <b/>
        <sz val="11"/>
        <rFont val="Times New Roman"/>
        <family val="1"/>
      </rPr>
      <t>t per trip</t>
    </r>
  </si>
  <si>
    <t>Total Non Airfare/Trainfare Transportation Fees (e.g. rental cars fee/taxi/Uber)</t>
  </si>
  <si>
    <t>Conference Fees</t>
  </si>
  <si>
    <t>Other Expenses (tolls, parking, rental gas)</t>
  </si>
  <si>
    <t>Base Total Travel</t>
  </si>
  <si>
    <t>GRAND TOTAL TRAVEL</t>
  </si>
  <si>
    <r>
      <t>•  When completing the “Origin” and “Final” Destination information, enter the city and state where travel will originate and end. For example, from Seattle WA to Washington DC. Do not list airport codes.
•  Include the trip purpose. It must be referred to in the Technical Proposal.</t>
    </r>
    <r>
      <rPr>
        <b/>
        <sz val="10"/>
        <rFont val="Times New Roman"/>
        <family val="1"/>
      </rPr>
      <t xml:space="preserve"> All travel must directly support the objectives of the program.</t>
    </r>
    <r>
      <rPr>
        <sz val="10"/>
        <rFont val="Times New Roman"/>
        <family val="1"/>
      </rPr>
      <t xml:space="preserve">
•  Remember that you cannot stay overnight the same number of days that you travel. There must always be one more day than night. 
•  The first day and the last day of travel are charged at 75% of the M&amp;IE per diem rate. If you travel for just one day (lasting 12 hours or more), the M&amp;IE per diem rate is also charged at 75%. For answers to FAQs about per diem and travel rates, please review: https://www.gsa.gov/travel/plan-book/per-diem-rates/frequently-asked-questions-per-diem.</t>
    </r>
    <r>
      <rPr>
        <sz val="10"/>
        <color rgb="FFFF0000"/>
        <rFont val="Times New Roman"/>
        <family val="1"/>
      </rPr>
      <t xml:space="preserve">
</t>
    </r>
    <r>
      <rPr>
        <sz val="10"/>
        <rFont val="Times New Roman"/>
        <family val="1"/>
      </rPr>
      <t xml:space="preserve">•  Column P for Non Airfare Transportation would be for Uber, Lift, Subways, Car Rental, Personal Vehicle Mileage, etc. just to name a few examples.
•  Do not combine any categories.
•  For lodging and M&amp;IE, use federal Per Diem Rates found at https://www.gsa.gov.
•  Submit backup for airfare and rental cars. Price airfare at economy rates; indicate if the airfare is refundable. </t>
    </r>
  </si>
  <si>
    <t xml:space="preserve">Note 1: </t>
  </si>
  <si>
    <t>Estimates and the resultant costs claimed must conform to the applicable Federal cost principles.</t>
  </si>
  <si>
    <r>
      <t>•</t>
    </r>
    <r>
      <rPr>
        <sz val="7"/>
        <rFont val="Times New Roman"/>
        <family val="1"/>
      </rPr>
      <t xml:space="preserve">        </t>
    </r>
    <r>
      <rPr>
        <sz val="12"/>
        <rFont val="Times New Roman"/>
        <family val="1"/>
      </rPr>
      <t>Do not combine any categories.</t>
    </r>
  </si>
  <si>
    <t>Note 2:</t>
  </si>
  <si>
    <t>Include a separate section in the above table for the base and each option</t>
  </si>
  <si>
    <t>If there are miscellaneous expenses associated with the trip, provide description and rationale.</t>
  </si>
  <si>
    <r>
      <t>OTHER DIRECT COSTS</t>
    </r>
    <r>
      <rPr>
        <b/>
        <i/>
        <sz val="12"/>
        <color rgb="FFFF0000"/>
        <rFont val="Times New Roman"/>
        <family val="1"/>
      </rPr>
      <t xml:space="preserve"> (Note 1)</t>
    </r>
  </si>
  <si>
    <r>
      <t xml:space="preserve">Description
</t>
    </r>
    <r>
      <rPr>
        <b/>
        <sz val="12"/>
        <color rgb="FFFF0000"/>
        <rFont val="Times New Roman"/>
        <family val="1"/>
      </rPr>
      <t>(Note 2)</t>
    </r>
  </si>
  <si>
    <t>Extended Price</t>
  </si>
  <si>
    <t>Basis of Estimate (Note 3)</t>
  </si>
  <si>
    <r>
      <t>Supporting documentation has been provided (Y/N)</t>
    </r>
    <r>
      <rPr>
        <b/>
        <sz val="12"/>
        <color rgb="FFFF0000"/>
        <rFont val="Times New Roman"/>
        <family val="1"/>
      </rPr>
      <t xml:space="preserve"> (Note 3)</t>
    </r>
  </si>
  <si>
    <t xml:space="preserve">
•  If you have any ODC entries, be sure to fill out all columns.                                                                                                                                                                  </t>
  </si>
  <si>
    <t>Examples include tuition, rental fees, shipping costs, license fees</t>
  </si>
  <si>
    <r>
      <t xml:space="preserve">In an attachment, provide all supporting documentation to support your price basis, e.g. copy of quote, page from catalog, or method used for deriving engineering estimates. Include supporting documentation for each entry with unit </t>
    </r>
    <r>
      <rPr>
        <b/>
        <u/>
        <sz val="10"/>
        <rFont val="Times New Roman"/>
        <family val="1"/>
      </rPr>
      <t>extended price $5,000 or greater.</t>
    </r>
    <r>
      <rPr>
        <b/>
        <sz val="10"/>
        <rFont val="Times New Roman"/>
        <family val="1"/>
      </rPr>
      <t xml:space="preserve"> </t>
    </r>
    <r>
      <rPr>
        <sz val="10"/>
        <rFont val="Times New Roman"/>
        <family val="1"/>
      </rPr>
      <t>Backup may consist of a vendor quote, past purchase order/invoice, information from a website, or a detailed explanation of labor and material costs for custom made items.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Option I item number 1 and Option II Item number 1.</t>
    </r>
  </si>
  <si>
    <r>
      <t xml:space="preserve">Please complete this schedule of milestones and payments spreadsheet. This should contain information about proposed milestones, due dates, deliverables, and payments associated. The spreadsheet contains suggested milestones and schedule. Add, remove, or edit milestones as needed. </t>
    </r>
    <r>
      <rPr>
        <sz val="11"/>
        <color rgb="FFFF0000"/>
        <rFont val="Times New Roman"/>
        <family val="1"/>
      </rPr>
      <t xml:space="preserve">Red milestones are required. </t>
    </r>
    <r>
      <rPr>
        <sz val="10"/>
        <rFont val="Arial"/>
        <family val="2"/>
      </rPr>
      <t>Tasks and targets should be keyed to the Task Description Document. Note that "ACA" denotes "after contract award", and the highlighted sections are not to be filled out by proposers.</t>
    </r>
  </si>
  <si>
    <t>Milestone #</t>
  </si>
  <si>
    <t xml:space="preserve"> Milestones (Description) </t>
  </si>
  <si>
    <t>Exit Criteria/Deliverable</t>
  </si>
  <si>
    <t>Due 
Date</t>
  </si>
  <si>
    <t xml:space="preserve"> Payment</t>
  </si>
  <si>
    <t>Funded</t>
  </si>
  <si>
    <t>CLIN
SUBCLIN</t>
  </si>
  <si>
    <t>ACRN</t>
  </si>
  <si>
    <t xml:space="preserve">… This is a suggested schedule of milestones. Propose your own as needed … </t>
  </si>
  <si>
    <t xml:space="preserve">Kickoff Meeting: A briefing on the technical plan for the effort to include milestone schedule and path to accomplish the objectives of the agreement. 
</t>
  </si>
  <si>
    <t>Insert Deliverable description: XXXX           Exit Criteria: (1) Government Acceptance of PowerPoint presentation submitted with appropriate markings included. (2) Meeting held for performer to explain/present kickoff material.</t>
  </si>
  <si>
    <t>Month 1 ACA</t>
  </si>
  <si>
    <t xml:space="preserve">… Propose your own as needed … </t>
  </si>
  <si>
    <t>Total Agreement</t>
  </si>
  <si>
    <t>*Tasks and targets are keyed to Task Description Document</t>
  </si>
  <si>
    <t>HIGHLIGHTED SECTION NOT TO BE FILLED OUT BY PROPOSERS</t>
  </si>
  <si>
    <t>Principal Program/Project Manager</t>
  </si>
  <si>
    <t>Program/Project Manager V</t>
  </si>
  <si>
    <t>Program/Project Manager IV</t>
  </si>
  <si>
    <t>Program/Project Manager III</t>
  </si>
  <si>
    <t>Program/Project Manager II</t>
  </si>
  <si>
    <t>Program/Project Manager I</t>
  </si>
  <si>
    <t>Principal Scientist/Engineer</t>
  </si>
  <si>
    <t>Scientist/Engineer V</t>
  </si>
  <si>
    <t>Scientist/Engineer IV</t>
  </si>
  <si>
    <t>Scientist/Engineer III</t>
  </si>
  <si>
    <t>Scientist/Engineer II</t>
  </si>
  <si>
    <t>Scientist/Engineer I</t>
  </si>
  <si>
    <t>Principal Software Developer</t>
  </si>
  <si>
    <t>Software Developer V</t>
  </si>
  <si>
    <t>Software Developer IV</t>
  </si>
  <si>
    <t>Software Developer III</t>
  </si>
  <si>
    <t>Software Developer II</t>
  </si>
  <si>
    <t>Software Developer I</t>
  </si>
  <si>
    <t>Principal Manufacturer</t>
  </si>
  <si>
    <t>Manufacturer V</t>
  </si>
  <si>
    <t>Manufacturer IV</t>
  </si>
  <si>
    <t>Manufacturer III</t>
  </si>
  <si>
    <t>Manufacturer II</t>
  </si>
  <si>
    <t>Manufacturer I</t>
  </si>
  <si>
    <t>Principal Quality Control (Manufacturing)</t>
  </si>
  <si>
    <t>Quality Control V (Manufacturing)</t>
  </si>
  <si>
    <t>Quality Control IV (Manufacturing)</t>
  </si>
  <si>
    <t>Quality Control III (Manufacturing)</t>
  </si>
  <si>
    <t>Quality Control II (Manufacturing)</t>
  </si>
  <si>
    <t>Quality Control I (Manufacturing)</t>
  </si>
  <si>
    <t>Consultant (General)</t>
  </si>
  <si>
    <t>Administrative Support</t>
  </si>
  <si>
    <t>Security</t>
  </si>
  <si>
    <t>Financial</t>
  </si>
  <si>
    <t>Contracts</t>
  </si>
  <si>
    <t xml:space="preserve">Principal Investigator </t>
  </si>
  <si>
    <t>Co-Principal Investigator</t>
  </si>
  <si>
    <t>Faculty/Professor</t>
  </si>
  <si>
    <t>Sr. Post-Doc</t>
  </si>
  <si>
    <t>Post-Doc</t>
  </si>
  <si>
    <t>Research Scientist/Engineer</t>
  </si>
  <si>
    <t>Research Associate</t>
  </si>
  <si>
    <t>Research Assistant</t>
  </si>
  <si>
    <t>Staff Scientist</t>
  </si>
  <si>
    <t>Graduate Research Assistant</t>
  </si>
  <si>
    <t>Graduate Student</t>
  </si>
  <si>
    <t>Student</t>
  </si>
  <si>
    <t>Date of Proposal or Revision Submission:</t>
  </si>
  <si>
    <t>Graduate Student/Post-Doctoral Researcher Costs</t>
  </si>
  <si>
    <t>Mo. 1</t>
  </si>
  <si>
    <t>Mo. 2</t>
  </si>
  <si>
    <t>Mo. 3</t>
  </si>
  <si>
    <t>Mo. 4</t>
  </si>
  <si>
    <t>Mo. 5</t>
  </si>
  <si>
    <t>Mo. 6</t>
  </si>
  <si>
    <t>Mo. 7</t>
  </si>
  <si>
    <t>Mo. 8</t>
  </si>
  <si>
    <t>Mo. 9</t>
  </si>
  <si>
    <t>Mo. 10</t>
  </si>
  <si>
    <t>Mo. 11</t>
  </si>
  <si>
    <t>Mo. 12</t>
  </si>
  <si>
    <t>Tuition</t>
  </si>
  <si>
    <t>Stipend</t>
  </si>
  <si>
    <t>Research Materials</t>
  </si>
  <si>
    <t>Grand Total FDRTA</t>
  </si>
  <si>
    <t>Subcontract Costs (if applicable)</t>
  </si>
  <si>
    <r>
      <rPr>
        <b/>
        <u/>
        <sz val="11"/>
        <rFont val="Times New Roman"/>
        <family val="1"/>
      </rPr>
      <t xml:space="preserve">Note 2: </t>
    </r>
    <r>
      <rPr>
        <b/>
        <sz val="11"/>
        <rFont val="Times New Roman"/>
        <family val="1"/>
      </rPr>
      <t xml:space="preserve">or the Period of Performance (PoP), enter the Base Phase 1 PoP in row 10. Model is based on Jan - Dec performer fiscal year. If the proposer's FY is different, adjust the worksheet as necessary or submit a question to the BAA team. Ensure all dates match your technical proposal. </t>
    </r>
  </si>
  <si>
    <t>Burdened Labor</t>
  </si>
  <si>
    <t>Sub-awardee/Subcontract/Interorganizational Overhead (if applicable see note 3)</t>
  </si>
  <si>
    <t>Option Phase 2</t>
  </si>
  <si>
    <t>Total must match Total Amount worksheet</t>
  </si>
  <si>
    <t>Phase 2 Option Total Travel</t>
  </si>
  <si>
    <t>TOTAL DIRECT DOLLARS</t>
  </si>
  <si>
    <t>Phase 2 Option</t>
  </si>
  <si>
    <t>Include a separate section in the above table for the Base and each Option.  Add additional lines if needed.</t>
  </si>
  <si>
    <t>XX Months</t>
  </si>
  <si>
    <t>Base Phase 1 (CFY2X MM/YY to MM/YY)</t>
  </si>
  <si>
    <t>(Option) Phase 2 (CFY2X MM/YY to MM/YY)</t>
  </si>
  <si>
    <t>Enter Project PoP as "MM/YY to MM/YY"</t>
  </si>
  <si>
    <t xml:space="preserve">Base Phase 1 </t>
  </si>
  <si>
    <t xml:space="preserve">Phase 2 Option </t>
  </si>
  <si>
    <t>DSO Fundamental Defense Research Talent Award (FDRTA)</t>
  </si>
  <si>
    <t>Total Cost Plus Fee Including FDRTA Option</t>
  </si>
  <si>
    <t>FDRTA Option</t>
  </si>
  <si>
    <t>DARPA Streamlined Cost Proposal Spreadsheet DSO Office Wide BAA- See Detailed Instructions Below</t>
  </si>
  <si>
    <r>
      <rPr>
        <b/>
        <sz val="10"/>
        <rFont val="Times New Roman"/>
        <family val="1"/>
      </rPr>
      <t>Instructions:</t>
    </r>
    <r>
      <rPr>
        <sz val="10"/>
        <rFont val="Times New Roman"/>
        <family val="1"/>
      </rPr>
      <t xml:space="preserve">
•    This spreadsheet must be used by all Primes and Subcontractors. Each organization must complete a separate spreadsheet. 
•    The Direct Labor Hours can be discretly estimated hours or extrapolated hours from a percentage of full time effort dedicated to the program - see Academia calculator tool below. 
•    For PRIME submission – Subcontractor/Interorganizational Name: If there are subcontracts, list all subcontractor names
•    In upper right last column (cell AK9),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C.
•    Do not delete any cells, rows, or columns as it may distort formulas that are implemented</t>
    </r>
  </si>
  <si>
    <t>This sheet is for the DSO Fundamental Defense Research Talent Award (FDRTA) Option
($150,000 maximum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</si>
</sst>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quot;$&quot;* #,##0_);_(&quot;$&quot;* \(#,##0\);_(&quot;$&quot;* &quot;-&quot;??_);_(@_)"/>
    <numFmt numFmtId="167" formatCode="[$-409]dd\-mmm\-yy;@"/>
    <numFmt numFmtId="168" formatCode="0.000"/>
    <numFmt numFmtId="169" formatCode="_([$$-409]* #,##0.00_);_([$$-409]* \(#,##0.00\);_([$$-409]* &quot;-&quot;??_);_(@_)"/>
  </numFmts>
  <fonts count="69" x14ac:knownFonts="1">
    <font>
      <sz val="10"/>
      <name val="Arial"/>
    </font>
    <font>
      <sz val="11"/>
      <color theme="1"/>
      <name val="Calibri"/>
      <family val="2"/>
      <scheme val="minor"/>
    </font>
    <font>
      <sz val="10"/>
      <name val="Arial"/>
      <family val="2"/>
    </font>
    <font>
      <sz val="8"/>
      <name val="Arial"/>
      <family val="2"/>
    </font>
    <font>
      <sz val="10"/>
      <name val="Times New Roman"/>
      <family val="1"/>
    </font>
    <font>
      <sz val="8"/>
      <name val="Verdana"/>
      <family val="2"/>
    </font>
    <font>
      <sz val="12"/>
      <name val="Times New Roman"/>
      <family val="1"/>
    </font>
    <font>
      <b/>
      <sz val="12"/>
      <name val="Times New Roman"/>
      <family val="1"/>
    </font>
    <font>
      <sz val="10"/>
      <name val="Verdana"/>
      <family val="2"/>
    </font>
    <font>
      <sz val="7"/>
      <name val="Times New Roman"/>
      <family val="1"/>
    </font>
    <font>
      <sz val="11"/>
      <color theme="1"/>
      <name val="Times New Roman"/>
      <family val="2"/>
    </font>
    <font>
      <b/>
      <sz val="11"/>
      <color theme="1"/>
      <name val="Times New Roman"/>
      <family val="1"/>
    </font>
    <font>
      <sz val="11"/>
      <color theme="1"/>
      <name val="Times New Roman"/>
      <family val="1"/>
    </font>
    <font>
      <sz val="10"/>
      <color theme="1"/>
      <name val="Times New Roman"/>
      <family val="2"/>
    </font>
    <font>
      <sz val="10"/>
      <name val="Arial"/>
      <family val="2"/>
    </font>
    <font>
      <sz val="10"/>
      <name val="Arial"/>
      <family val="2"/>
    </font>
    <font>
      <sz val="11"/>
      <color rgb="FFFF0000"/>
      <name val="Times New Roman"/>
      <family val="1"/>
    </font>
    <font>
      <b/>
      <i/>
      <sz val="11"/>
      <name val="Times New Roman"/>
      <family val="1"/>
    </font>
    <font>
      <sz val="11"/>
      <name val="Times New Roman"/>
      <family val="1"/>
    </font>
    <font>
      <i/>
      <sz val="11"/>
      <name val="Times New Roman"/>
      <family val="1"/>
    </font>
    <font>
      <b/>
      <sz val="11"/>
      <name val="Times New Roman"/>
      <family val="1"/>
    </font>
    <font>
      <b/>
      <sz val="12"/>
      <color theme="3"/>
      <name val="Times New Roman"/>
      <family val="1"/>
    </font>
    <font>
      <b/>
      <sz val="11"/>
      <color theme="3"/>
      <name val="Times New Roman"/>
      <family val="1"/>
    </font>
    <font>
      <b/>
      <sz val="10"/>
      <name val="Times New Roman"/>
      <family val="1"/>
    </font>
    <font>
      <sz val="9"/>
      <name val="Times New Roman"/>
      <family val="1"/>
    </font>
    <font>
      <b/>
      <sz val="9"/>
      <name val="Times New Roman"/>
      <family val="1"/>
    </font>
    <font>
      <b/>
      <sz val="9"/>
      <color indexed="10"/>
      <name val="Times New Roman"/>
      <family val="1"/>
    </font>
    <font>
      <b/>
      <u/>
      <sz val="9"/>
      <name val="Times New Roman"/>
      <family val="1"/>
    </font>
    <font>
      <b/>
      <u/>
      <sz val="9"/>
      <color indexed="10"/>
      <name val="Times New Roman"/>
      <family val="1"/>
    </font>
    <font>
      <b/>
      <u/>
      <sz val="9"/>
      <color rgb="FFFF0000"/>
      <name val="Times New Roman"/>
      <family val="1"/>
    </font>
    <font>
      <i/>
      <sz val="9"/>
      <name val="Times New Roman"/>
      <family val="1"/>
    </font>
    <font>
      <b/>
      <i/>
      <u/>
      <sz val="9"/>
      <name val="Times New Roman"/>
      <family val="1"/>
    </font>
    <font>
      <b/>
      <i/>
      <sz val="9"/>
      <color rgb="FFFF0000"/>
      <name val="Times New Roman"/>
      <family val="1"/>
    </font>
    <font>
      <u/>
      <sz val="9"/>
      <name val="Times New Roman"/>
      <family val="1"/>
    </font>
    <font>
      <b/>
      <i/>
      <sz val="9"/>
      <name val="Times New Roman"/>
      <family val="1"/>
    </font>
    <font>
      <strike/>
      <sz val="10"/>
      <name val="Times New Roman"/>
      <family val="1"/>
    </font>
    <font>
      <b/>
      <i/>
      <sz val="12"/>
      <name val="Times New Roman"/>
      <family val="1"/>
    </font>
    <font>
      <b/>
      <i/>
      <sz val="12"/>
      <color rgb="FFFF0000"/>
      <name val="Times New Roman"/>
      <family val="1"/>
    </font>
    <font>
      <b/>
      <u/>
      <sz val="12"/>
      <name val="Times New Roman"/>
      <family val="1"/>
    </font>
    <font>
      <b/>
      <sz val="12"/>
      <color rgb="FFFF0000"/>
      <name val="Times New Roman"/>
      <family val="1"/>
    </font>
    <font>
      <b/>
      <sz val="12"/>
      <color indexed="8"/>
      <name val="Times New Roman"/>
      <family val="1"/>
    </font>
    <font>
      <sz val="12"/>
      <color indexed="8"/>
      <name val="Times New Roman"/>
      <family val="1"/>
    </font>
    <font>
      <b/>
      <u/>
      <sz val="10"/>
      <name val="Times New Roman"/>
      <family val="1"/>
    </font>
    <font>
      <b/>
      <i/>
      <sz val="12"/>
      <color indexed="8"/>
      <name val="Times New Roman"/>
      <family val="1"/>
    </font>
    <font>
      <sz val="14"/>
      <color indexed="8"/>
      <name val="Times New Roman"/>
      <family val="1"/>
    </font>
    <font>
      <sz val="11"/>
      <color rgb="FF0070C0"/>
      <name val="Times New Roman"/>
      <family val="1"/>
    </font>
    <font>
      <b/>
      <u/>
      <sz val="11"/>
      <name val="Times New Roman"/>
      <family val="1"/>
    </font>
    <font>
      <b/>
      <sz val="10"/>
      <color rgb="FFFF0000"/>
      <name val="Times New Roman"/>
      <family val="1"/>
    </font>
    <font>
      <b/>
      <i/>
      <u/>
      <sz val="9"/>
      <color theme="0"/>
      <name val="Times New Roman"/>
      <family val="1"/>
    </font>
    <font>
      <b/>
      <i/>
      <u/>
      <sz val="9"/>
      <color theme="3"/>
      <name val="Times New Roman"/>
      <family val="1"/>
    </font>
    <font>
      <i/>
      <u/>
      <sz val="9"/>
      <color theme="3"/>
      <name val="Times New Roman"/>
      <family val="1"/>
    </font>
    <font>
      <i/>
      <u/>
      <sz val="9"/>
      <name val="Times New Roman"/>
      <family val="1"/>
    </font>
    <font>
      <i/>
      <sz val="8"/>
      <color theme="0" tint="-0.249977111117893"/>
      <name val="Times New Roman"/>
      <family val="1"/>
    </font>
    <font>
      <i/>
      <sz val="10"/>
      <color theme="0" tint="-0.249977111117893"/>
      <name val="Times New Roman"/>
      <family val="1"/>
    </font>
    <font>
      <u/>
      <sz val="9"/>
      <color theme="3"/>
      <name val="Times New Roman"/>
      <family val="1"/>
    </font>
    <font>
      <sz val="10"/>
      <color rgb="FFFF0000"/>
      <name val="Times New Roman"/>
      <family val="1"/>
    </font>
    <font>
      <sz val="12"/>
      <color rgb="FFFF0000"/>
      <name val="Times New Roman"/>
      <family val="1"/>
    </font>
    <font>
      <sz val="18"/>
      <name val="Times New Roman"/>
      <family val="1"/>
    </font>
    <font>
      <b/>
      <sz val="14"/>
      <name val="Times New Roman"/>
      <family val="1"/>
    </font>
    <font>
      <b/>
      <sz val="9"/>
      <color rgb="FF0000CC"/>
      <name val="Times New Roman"/>
      <family val="1"/>
    </font>
    <font>
      <b/>
      <sz val="10"/>
      <color rgb="FF0000CC"/>
      <name val="Times New Roman"/>
      <family val="1"/>
    </font>
    <font>
      <i/>
      <sz val="10"/>
      <name val="Arial"/>
      <family val="2"/>
    </font>
    <font>
      <b/>
      <i/>
      <sz val="10"/>
      <name val="Arial"/>
      <family val="2"/>
    </font>
    <font>
      <b/>
      <sz val="10"/>
      <name val="Arial"/>
      <family val="2"/>
    </font>
    <font>
      <b/>
      <sz val="11"/>
      <color rgb="FFFF0000"/>
      <name val="Times New Roman"/>
      <family val="1"/>
    </font>
    <font>
      <i/>
      <sz val="10"/>
      <color theme="1"/>
      <name val="Times New Roman"/>
      <family val="1"/>
    </font>
    <font>
      <sz val="8"/>
      <name val="Arial"/>
      <family val="2"/>
    </font>
    <font>
      <b/>
      <sz val="12"/>
      <color theme="0"/>
      <name val="Times New Roman"/>
      <family val="1"/>
    </font>
    <font>
      <sz val="12"/>
      <color theme="0"/>
      <name val="Times New Roman"/>
      <family val="1"/>
    </font>
  </fonts>
  <fills count="29">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ECECEC"/>
        <bgColor indexed="64"/>
      </patternFill>
    </fill>
    <fill>
      <patternFill patternType="solid">
        <fgColor indexed="9"/>
        <bgColor indexed="64"/>
      </patternFill>
    </fill>
    <fill>
      <patternFill patternType="solid">
        <fgColor theme="8"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F99"/>
        <bgColor indexed="64"/>
      </patternFill>
    </fill>
    <fill>
      <patternFill patternType="solid">
        <fgColor theme="7" tint="0.39997558519241921"/>
        <bgColor indexed="64"/>
      </patternFill>
    </fill>
    <fill>
      <patternFill patternType="solid">
        <fgColor theme="9"/>
        <bgColor indexed="64"/>
      </patternFill>
    </fill>
    <fill>
      <patternFill patternType="solid">
        <fgColor indexed="65"/>
        <bgColor indexed="64"/>
      </patternFill>
    </fill>
    <fill>
      <patternFill patternType="solid">
        <fgColor theme="9" tint="0.79998168889431442"/>
        <bgColor indexed="64"/>
      </patternFill>
    </fill>
    <fill>
      <patternFill patternType="solid">
        <fgColor rgb="FF66FF99"/>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FF99"/>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1" tint="0.249977111117893"/>
        <bgColor indexed="64"/>
      </patternFill>
    </fill>
  </fills>
  <borders count="71">
    <border>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auto="1"/>
      </right>
      <top/>
      <bottom/>
      <diagonal/>
    </border>
    <border>
      <left style="medium">
        <color indexed="64"/>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style="thick">
        <color rgb="FF00FF99"/>
      </right>
      <top style="thin">
        <color indexed="64"/>
      </top>
      <bottom style="medium">
        <color indexed="64"/>
      </bottom>
      <diagonal/>
    </border>
    <border>
      <left style="thick">
        <color rgb="FF00FF99"/>
      </left>
      <right style="medium">
        <color rgb="FF00FF99"/>
      </right>
      <top style="thick">
        <color rgb="FF00FF99"/>
      </top>
      <bottom/>
      <diagonal/>
    </border>
    <border>
      <left style="thick">
        <color rgb="FF00FF99"/>
      </left>
      <right style="medium">
        <color rgb="FF00FF99"/>
      </right>
      <top style="thick">
        <color rgb="FF00FF99"/>
      </top>
      <bottom style="medium">
        <color rgb="FF00FF99"/>
      </bottom>
      <diagonal/>
    </border>
    <border>
      <left style="medium">
        <color rgb="FF00FF99"/>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6">
    <xf numFmtId="0" fontId="0" fillId="0" borderId="0"/>
    <xf numFmtId="0" fontId="4" fillId="0" borderId="0"/>
    <xf numFmtId="0" fontId="8"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0" fontId="4" fillId="0" borderId="0"/>
    <xf numFmtId="168" fontId="2" fillId="0" borderId="0"/>
    <xf numFmtId="43" fontId="15" fillId="0" borderId="0" applyFont="0" applyFill="0" applyBorder="0" applyAlignment="0" applyProtection="0"/>
    <xf numFmtId="0" fontId="2" fillId="0" borderId="0"/>
  </cellStyleXfs>
  <cellXfs count="700">
    <xf numFmtId="0" fontId="0" fillId="0" borderId="0" xfId="0"/>
    <xf numFmtId="0" fontId="4" fillId="0" borderId="0" xfId="0" applyFont="1"/>
    <xf numFmtId="0" fontId="4" fillId="0" borderId="0" xfId="0" applyFont="1" applyAlignment="1">
      <alignment horizontal="left" indent="6"/>
    </xf>
    <xf numFmtId="0" fontId="6" fillId="0" borderId="0" xfId="0" applyFont="1" applyAlignment="1">
      <alignment vertical="center"/>
    </xf>
    <xf numFmtId="0" fontId="6" fillId="0" borderId="0" xfId="0" applyFont="1" applyAlignment="1">
      <alignment horizontal="justify" vertical="center"/>
    </xf>
    <xf numFmtId="0" fontId="7" fillId="0" borderId="0" xfId="0" applyFont="1" applyAlignment="1">
      <alignment horizontal="justify" vertical="center"/>
    </xf>
    <xf numFmtId="0" fontId="6" fillId="0" borderId="0" xfId="0" applyFont="1"/>
    <xf numFmtId="0" fontId="12" fillId="0" borderId="0" xfId="0" applyFont="1" applyAlignment="1">
      <alignment wrapText="1"/>
    </xf>
    <xf numFmtId="0" fontId="12" fillId="0" borderId="0" xfId="0" applyFont="1"/>
    <xf numFmtId="0" fontId="17" fillId="0" borderId="0" xfId="0" applyFont="1" applyAlignment="1">
      <alignment vertical="center" wrapText="1"/>
    </xf>
    <xf numFmtId="0" fontId="18" fillId="0" borderId="0" xfId="0" applyFont="1" applyAlignment="1">
      <alignment vertical="center" wrapText="1"/>
    </xf>
    <xf numFmtId="0" fontId="12" fillId="0" borderId="0" xfId="0" applyFont="1" applyAlignment="1">
      <alignment horizontal="center"/>
    </xf>
    <xf numFmtId="0" fontId="16" fillId="0" borderId="0" xfId="0" applyFont="1"/>
    <xf numFmtId="0" fontId="18" fillId="0" borderId="30" xfId="0" applyFont="1" applyBorder="1" applyAlignment="1">
      <alignment vertical="center" wrapText="1"/>
    </xf>
    <xf numFmtId="0" fontId="19" fillId="0" borderId="0" xfId="0" applyFont="1" applyAlignment="1">
      <alignment vertical="center" wrapText="1"/>
    </xf>
    <xf numFmtId="0" fontId="13" fillId="0" borderId="0" xfId="0" applyFont="1"/>
    <xf numFmtId="0" fontId="13" fillId="0" borderId="0" xfId="0" applyFont="1" applyAlignment="1">
      <alignment horizontal="center"/>
    </xf>
    <xf numFmtId="167" fontId="13" fillId="0" borderId="0" xfId="0" applyNumberFormat="1" applyFont="1" applyAlignment="1">
      <alignment horizontal="center"/>
    </xf>
    <xf numFmtId="0" fontId="0" fillId="0" borderId="0" xfId="0" applyAlignment="1">
      <alignment horizontal="center"/>
    </xf>
    <xf numFmtId="167" fontId="0" fillId="0" borderId="0" xfId="0" applyNumberFormat="1" applyAlignment="1">
      <alignment horizontal="center"/>
    </xf>
    <xf numFmtId="0" fontId="6" fillId="0" borderId="1" xfId="1" applyFont="1" applyBorder="1" applyAlignment="1">
      <alignment horizontal="center"/>
    </xf>
    <xf numFmtId="0" fontId="6" fillId="0" borderId="1" xfId="1" applyFont="1" applyBorder="1" applyAlignment="1">
      <alignment horizontal="center" wrapText="1"/>
    </xf>
    <xf numFmtId="0" fontId="23" fillId="0" borderId="0" xfId="0" applyFont="1" applyAlignment="1">
      <alignment vertical="top"/>
    </xf>
    <xf numFmtId="0" fontId="6" fillId="0" borderId="0" xfId="0" applyFont="1" applyAlignment="1">
      <alignment wrapText="1"/>
    </xf>
    <xf numFmtId="0" fontId="43" fillId="2" borderId="0" xfId="0" applyFont="1" applyFill="1"/>
    <xf numFmtId="0" fontId="6" fillId="2" borderId="0" xfId="0" applyFont="1" applyFill="1"/>
    <xf numFmtId="0" fontId="27" fillId="4" borderId="0" xfId="0" applyFont="1" applyFill="1"/>
    <xf numFmtId="0" fontId="4" fillId="2" borderId="0" xfId="0" applyFont="1" applyFill="1"/>
    <xf numFmtId="0" fontId="44" fillId="0" borderId="0" xfId="0" applyFont="1"/>
    <xf numFmtId="0" fontId="41" fillId="0" borderId="0" xfId="0" applyFont="1" applyAlignment="1">
      <alignment vertical="top" wrapText="1"/>
    </xf>
    <xf numFmtId="0" fontId="23" fillId="0" borderId="0" xfId="0" applyFont="1" applyAlignment="1">
      <alignment horizontal="left" vertical="top"/>
    </xf>
    <xf numFmtId="0" fontId="4" fillId="0" borderId="0" xfId="0" applyFont="1" applyAlignment="1">
      <alignment wrapText="1"/>
    </xf>
    <xf numFmtId="0" fontId="36" fillId="4" borderId="0" xfId="0" applyFont="1" applyFill="1"/>
    <xf numFmtId="0" fontId="32" fillId="4" borderId="0" xfId="0" applyFont="1" applyFill="1"/>
    <xf numFmtId="0" fontId="38" fillId="4" borderId="0" xfId="0" applyFont="1" applyFill="1"/>
    <xf numFmtId="0" fontId="6" fillId="4" borderId="0" xfId="0" applyFont="1" applyFill="1"/>
    <xf numFmtId="0" fontId="4" fillId="4" borderId="0" xfId="0" applyFont="1" applyFill="1"/>
    <xf numFmtId="0" fontId="4" fillId="0" borderId="0" xfId="2" applyFont="1"/>
    <xf numFmtId="0" fontId="6" fillId="0" borderId="0" xfId="2" applyFont="1"/>
    <xf numFmtId="0" fontId="20" fillId="0" borderId="0" xfId="2" applyFont="1"/>
    <xf numFmtId="164" fontId="20" fillId="9" borderId="8" xfId="2" quotePrefix="1" applyNumberFormat="1" applyFont="1" applyFill="1" applyBorder="1" applyAlignment="1">
      <alignment horizontal="center" wrapText="1"/>
    </xf>
    <xf numFmtId="164" fontId="20" fillId="0" borderId="10" xfId="2" quotePrefix="1" applyNumberFormat="1" applyFont="1" applyBorder="1" applyAlignment="1">
      <alignment horizontal="center" wrapText="1"/>
    </xf>
    <xf numFmtId="164" fontId="20" fillId="9" borderId="7" xfId="2" quotePrefix="1" applyNumberFormat="1" applyFont="1" applyFill="1" applyBorder="1" applyAlignment="1">
      <alignment horizontal="center" wrapText="1"/>
    </xf>
    <xf numFmtId="164" fontId="20" fillId="9" borderId="9" xfId="2" quotePrefix="1" applyNumberFormat="1" applyFont="1" applyFill="1" applyBorder="1" applyAlignment="1">
      <alignment horizontal="center" wrapText="1"/>
    </xf>
    <xf numFmtId="164" fontId="20" fillId="9" borderId="13" xfId="2" applyNumberFormat="1" applyFont="1" applyFill="1" applyBorder="1" applyAlignment="1">
      <alignment horizontal="center" wrapText="1"/>
    </xf>
    <xf numFmtId="0" fontId="18" fillId="0" borderId="0" xfId="2" applyFont="1"/>
    <xf numFmtId="38" fontId="18" fillId="8" borderId="5" xfId="2" applyNumberFormat="1" applyFont="1" applyFill="1" applyBorder="1" applyAlignment="1">
      <alignment horizontal="center"/>
    </xf>
    <xf numFmtId="44" fontId="20" fillId="8" borderId="5" xfId="7" applyFont="1" applyFill="1" applyBorder="1" applyAlignment="1" applyProtection="1">
      <alignment horizontal="center"/>
    </xf>
    <xf numFmtId="164" fontId="45" fillId="8" borderId="5" xfId="2" applyNumberFormat="1" applyFont="1" applyFill="1" applyBorder="1" applyAlignment="1">
      <alignment horizontal="center"/>
    </xf>
    <xf numFmtId="49" fontId="18" fillId="7" borderId="5" xfId="2" applyNumberFormat="1" applyFont="1" applyFill="1" applyBorder="1" applyAlignment="1" applyProtection="1">
      <alignment horizontal="left" vertical="center" wrapText="1"/>
      <protection locked="0"/>
    </xf>
    <xf numFmtId="38" fontId="18" fillId="7" borderId="5" xfId="2" applyNumberFormat="1" applyFont="1" applyFill="1" applyBorder="1" applyAlignment="1" applyProtection="1">
      <alignment horizontal="center"/>
      <protection locked="0"/>
    </xf>
    <xf numFmtId="38" fontId="18" fillId="7" borderId="5" xfId="2" applyNumberFormat="1" applyFont="1" applyFill="1" applyBorder="1" applyAlignment="1">
      <alignment horizontal="center"/>
    </xf>
    <xf numFmtId="164" fontId="18" fillId="7" borderId="4" xfId="2" applyNumberFormat="1" applyFont="1" applyFill="1" applyBorder="1" applyAlignment="1" applyProtection="1">
      <alignment horizontal="center"/>
      <protection locked="0"/>
    </xf>
    <xf numFmtId="44" fontId="20" fillId="7" borderId="5" xfId="7" applyFont="1" applyFill="1" applyBorder="1" applyAlignment="1" applyProtection="1">
      <alignment horizontal="center"/>
    </xf>
    <xf numFmtId="165" fontId="18" fillId="7" borderId="4" xfId="2" applyNumberFormat="1" applyFont="1" applyFill="1" applyBorder="1" applyAlignment="1" applyProtection="1">
      <alignment horizontal="center"/>
      <protection locked="0"/>
    </xf>
    <xf numFmtId="164" fontId="18" fillId="7" borderId="4" xfId="2" applyNumberFormat="1" applyFont="1" applyFill="1" applyBorder="1" applyAlignment="1">
      <alignment horizontal="center"/>
    </xf>
    <xf numFmtId="164" fontId="18" fillId="7" borderId="15" xfId="7" applyNumberFormat="1" applyFont="1" applyFill="1" applyBorder="1" applyAlignment="1" applyProtection="1">
      <alignment horizontal="center"/>
    </xf>
    <xf numFmtId="0" fontId="4" fillId="0" borderId="0" xfId="0" applyFont="1" applyAlignment="1">
      <alignment horizontal="left" vertical="top"/>
    </xf>
    <xf numFmtId="0" fontId="23" fillId="11" borderId="23" xfId="0" applyFont="1" applyFill="1" applyBorder="1" applyAlignment="1">
      <alignment vertical="top"/>
    </xf>
    <xf numFmtId="0" fontId="6" fillId="11" borderId="26" xfId="0" applyFont="1" applyFill="1" applyBorder="1"/>
    <xf numFmtId="0" fontId="6" fillId="11" borderId="0" xfId="0" applyFont="1" applyFill="1"/>
    <xf numFmtId="0" fontId="6" fillId="11" borderId="27" xfId="0" applyFont="1" applyFill="1" applyBorder="1"/>
    <xf numFmtId="0" fontId="23" fillId="11" borderId="26" xfId="0" applyFont="1" applyFill="1" applyBorder="1" applyAlignment="1">
      <alignment vertical="top"/>
    </xf>
    <xf numFmtId="0" fontId="23" fillId="11" borderId="26" xfId="0" applyFont="1" applyFill="1" applyBorder="1"/>
    <xf numFmtId="0" fontId="23" fillId="11" borderId="28" xfId="0" applyFont="1" applyFill="1" applyBorder="1" applyAlignment="1">
      <alignment vertical="top"/>
    </xf>
    <xf numFmtId="0" fontId="43" fillId="11" borderId="0" xfId="0" applyFont="1" applyFill="1"/>
    <xf numFmtId="0" fontId="38" fillId="11" borderId="0" xfId="0" applyFont="1" applyFill="1"/>
    <xf numFmtId="0" fontId="24" fillId="11" borderId="0" xfId="0" applyFont="1" applyFill="1" applyAlignment="1">
      <alignment horizontal="center"/>
    </xf>
    <xf numFmtId="0" fontId="23" fillId="11" borderId="23" xfId="0" applyFont="1" applyFill="1" applyBorder="1" applyAlignment="1">
      <alignment horizontal="left" vertical="top"/>
    </xf>
    <xf numFmtId="0" fontId="4" fillId="11" borderId="26" xfId="0" applyFont="1" applyFill="1" applyBorder="1"/>
    <xf numFmtId="0" fontId="4" fillId="11" borderId="28" xfId="0" applyFont="1" applyFill="1" applyBorder="1" applyAlignment="1">
      <alignment vertical="top"/>
    </xf>
    <xf numFmtId="0" fontId="4" fillId="11" borderId="11" xfId="0" applyFont="1" applyFill="1" applyBorder="1"/>
    <xf numFmtId="0" fontId="4" fillId="11" borderId="29" xfId="0" applyFont="1" applyFill="1" applyBorder="1"/>
    <xf numFmtId="0" fontId="2" fillId="0" borderId="0" xfId="0" applyFont="1"/>
    <xf numFmtId="0" fontId="56" fillId="0" borderId="0" xfId="0" applyFont="1" applyAlignment="1">
      <alignment horizontal="justify" vertical="center"/>
    </xf>
    <xf numFmtId="164" fontId="20" fillId="9" borderId="47" xfId="2" quotePrefix="1" applyNumberFormat="1" applyFont="1" applyFill="1" applyBorder="1" applyAlignment="1">
      <alignment horizontal="center" wrapText="1"/>
    </xf>
    <xf numFmtId="0" fontId="58" fillId="23" borderId="0" xfId="2" applyFont="1" applyFill="1"/>
    <xf numFmtId="49" fontId="18" fillId="23" borderId="5" xfId="2" applyNumberFormat="1" applyFont="1" applyFill="1" applyBorder="1" applyAlignment="1" applyProtection="1">
      <alignment horizontal="left" vertical="center" wrapText="1"/>
      <protection locked="0"/>
    </xf>
    <xf numFmtId="38" fontId="18" fillId="23" borderId="5" xfId="2" applyNumberFormat="1" applyFont="1" applyFill="1" applyBorder="1" applyAlignment="1" applyProtection="1">
      <alignment horizontal="center"/>
      <protection locked="0"/>
    </xf>
    <xf numFmtId="164" fontId="18" fillId="23" borderId="4" xfId="2" applyNumberFormat="1" applyFont="1" applyFill="1" applyBorder="1" applyAlignment="1" applyProtection="1">
      <alignment horizontal="center"/>
      <protection locked="0"/>
    </xf>
    <xf numFmtId="165" fontId="18" fillId="23" borderId="4" xfId="2" applyNumberFormat="1" applyFont="1" applyFill="1" applyBorder="1" applyAlignment="1" applyProtection="1">
      <alignment horizontal="center"/>
      <protection locked="0"/>
    </xf>
    <xf numFmtId="164" fontId="18" fillId="23" borderId="4" xfId="2" applyNumberFormat="1" applyFont="1" applyFill="1" applyBorder="1" applyAlignment="1">
      <alignment horizontal="center"/>
    </xf>
    <xf numFmtId="164" fontId="18" fillId="23" borderId="15" xfId="7" applyNumberFormat="1" applyFont="1" applyFill="1" applyBorder="1" applyAlignment="1" applyProtection="1">
      <alignment horizontal="center"/>
    </xf>
    <xf numFmtId="0" fontId="11" fillId="23" borderId="0" xfId="0" applyFont="1" applyFill="1"/>
    <xf numFmtId="0" fontId="0" fillId="23" borderId="0" xfId="0" applyFill="1" applyAlignment="1">
      <alignment horizontal="center"/>
    </xf>
    <xf numFmtId="0" fontId="63" fillId="0" borderId="0" xfId="0" applyFont="1"/>
    <xf numFmtId="44" fontId="0" fillId="0" borderId="25" xfId="0" applyNumberFormat="1" applyBorder="1"/>
    <xf numFmtId="44" fontId="0" fillId="0" borderId="27" xfId="0" applyNumberFormat="1" applyBorder="1"/>
    <xf numFmtId="0" fontId="0" fillId="0" borderId="27" xfId="0" applyBorder="1"/>
    <xf numFmtId="44" fontId="63" fillId="0" borderId="27" xfId="0" applyNumberFormat="1" applyFont="1" applyBorder="1"/>
    <xf numFmtId="44" fontId="63" fillId="23" borderId="27" xfId="0" applyNumberFormat="1" applyFont="1" applyFill="1" applyBorder="1"/>
    <xf numFmtId="164" fontId="24" fillId="14" borderId="1" xfId="10" applyNumberFormat="1" applyFont="1" applyFill="1" applyBorder="1" applyAlignment="1" applyProtection="1">
      <alignment horizontal="right"/>
      <protection locked="0"/>
    </xf>
    <xf numFmtId="44" fontId="0" fillId="18" borderId="27" xfId="0" applyNumberFormat="1" applyFill="1" applyBorder="1" applyAlignment="1">
      <alignment horizontal="right"/>
    </xf>
    <xf numFmtId="44" fontId="0" fillId="27" borderId="29" xfId="0" applyNumberFormat="1" applyFill="1" applyBorder="1"/>
    <xf numFmtId="164" fontId="21" fillId="0" borderId="0" xfId="0" applyNumberFormat="1" applyFont="1" applyProtection="1">
      <protection locked="0"/>
    </xf>
    <xf numFmtId="44" fontId="21" fillId="0" borderId="0" xfId="10" applyFont="1" applyFill="1" applyBorder="1" applyAlignment="1" applyProtection="1">
      <protection locked="0"/>
    </xf>
    <xf numFmtId="44" fontId="7" fillId="0" borderId="0" xfId="10" applyFont="1" applyFill="1" applyAlignment="1" applyProtection="1">
      <protection locked="0"/>
    </xf>
    <xf numFmtId="164" fontId="7" fillId="0" borderId="0" xfId="0" applyNumberFormat="1" applyFont="1" applyProtection="1">
      <protection locked="0"/>
    </xf>
    <xf numFmtId="44" fontId="4" fillId="0" borderId="0" xfId="10" applyFont="1" applyFill="1" applyProtection="1">
      <protection locked="0"/>
    </xf>
    <xf numFmtId="164" fontId="4" fillId="0" borderId="0" xfId="0" applyNumberFormat="1" applyFont="1" applyProtection="1">
      <protection locked="0"/>
    </xf>
    <xf numFmtId="0" fontId="4" fillId="0" borderId="0" xfId="0" applyFont="1" applyProtection="1">
      <protection locked="0"/>
    </xf>
    <xf numFmtId="164" fontId="22" fillId="0" borderId="0" xfId="0" applyNumberFormat="1" applyFont="1" applyAlignment="1" applyProtection="1">
      <alignment horizontal="center"/>
      <protection locked="0"/>
    </xf>
    <xf numFmtId="44" fontId="22" fillId="0" borderId="0" xfId="10" applyFont="1" applyFill="1" applyBorder="1" applyAlignment="1" applyProtection="1">
      <alignment horizontal="center"/>
      <protection locked="0"/>
    </xf>
    <xf numFmtId="164" fontId="24" fillId="0" borderId="0" xfId="0" applyNumberFormat="1" applyFont="1" applyProtection="1">
      <protection locked="0"/>
    </xf>
    <xf numFmtId="44" fontId="24" fillId="0" borderId="0" xfId="10" applyFont="1" applyFill="1" applyBorder="1" applyProtection="1">
      <protection locked="0"/>
    </xf>
    <xf numFmtId="164" fontId="4" fillId="0" borderId="14" xfId="0" applyNumberFormat="1" applyFont="1" applyBorder="1" applyProtection="1">
      <protection locked="0"/>
    </xf>
    <xf numFmtId="44" fontId="24" fillId="0" borderId="0" xfId="10" applyFont="1" applyFill="1" applyBorder="1" applyAlignment="1" applyProtection="1">
      <alignment horizontal="right"/>
      <protection locked="0"/>
    </xf>
    <xf numFmtId="164" fontId="24" fillId="0" borderId="10" xfId="0" applyNumberFormat="1" applyFont="1" applyBorder="1" applyProtection="1">
      <protection locked="0"/>
    </xf>
    <xf numFmtId="164" fontId="24" fillId="0" borderId="14" xfId="0" applyNumberFormat="1" applyFont="1" applyBorder="1" applyProtection="1">
      <protection locked="0"/>
    </xf>
    <xf numFmtId="0" fontId="0" fillId="0" borderId="0" xfId="0" applyProtection="1">
      <protection locked="0"/>
    </xf>
    <xf numFmtId="0" fontId="2" fillId="0" borderId="0" xfId="0" applyFont="1" applyProtection="1">
      <protection locked="0"/>
    </xf>
    <xf numFmtId="0" fontId="4" fillId="18" borderId="23" xfId="0" applyFont="1" applyFill="1" applyBorder="1" applyProtection="1">
      <protection locked="0"/>
    </xf>
    <xf numFmtId="164" fontId="26" fillId="0" borderId="2" xfId="0" applyNumberFormat="1" applyFont="1" applyBorder="1" applyAlignment="1" applyProtection="1">
      <alignment horizontal="right"/>
      <protection locked="0"/>
    </xf>
    <xf numFmtId="44" fontId="28" fillId="0" borderId="3" xfId="10" applyFont="1" applyFill="1" applyBorder="1" applyAlignment="1" applyProtection="1">
      <alignment horizontal="right"/>
      <protection locked="0"/>
    </xf>
    <xf numFmtId="164" fontId="27" fillId="18" borderId="45" xfId="0" applyNumberFormat="1" applyFont="1" applyFill="1" applyBorder="1" applyAlignment="1" applyProtection="1">
      <alignment horizontal="center" wrapText="1"/>
      <protection locked="0"/>
    </xf>
    <xf numFmtId="0" fontId="23" fillId="18" borderId="45" xfId="0" applyFont="1" applyFill="1" applyBorder="1" applyAlignment="1" applyProtection="1">
      <alignment horizontal="center"/>
      <protection locked="0"/>
    </xf>
    <xf numFmtId="164" fontId="27" fillId="18" borderId="19" xfId="0" applyNumberFormat="1" applyFont="1" applyFill="1" applyBorder="1" applyAlignment="1" applyProtection="1">
      <alignment horizontal="center"/>
      <protection locked="0"/>
    </xf>
    <xf numFmtId="44" fontId="27" fillId="18" borderId="1" xfId="10" applyFont="1" applyFill="1" applyBorder="1" applyAlignment="1" applyProtection="1">
      <alignment horizontal="center" wrapText="1"/>
      <protection locked="0"/>
    </xf>
    <xf numFmtId="164" fontId="27" fillId="15" borderId="1" xfId="0" applyNumberFormat="1" applyFont="1" applyFill="1" applyBorder="1" applyAlignment="1" applyProtection="1">
      <alignment horizontal="center" wrapText="1"/>
      <protection locked="0"/>
    </xf>
    <xf numFmtId="44" fontId="27" fillId="15" borderId="1" xfId="10" applyFont="1" applyFill="1" applyBorder="1" applyAlignment="1" applyProtection="1">
      <alignment horizontal="center" wrapText="1"/>
      <protection locked="0"/>
    </xf>
    <xf numFmtId="44" fontId="27" fillId="0" borderId="3" xfId="10" applyFont="1" applyBorder="1" applyAlignment="1" applyProtection="1">
      <alignment horizontal="center" wrapText="1"/>
      <protection locked="0"/>
    </xf>
    <xf numFmtId="164" fontId="27" fillId="18" borderId="2" xfId="0" applyNumberFormat="1" applyFont="1" applyFill="1" applyBorder="1" applyAlignment="1" applyProtection="1">
      <alignment horizontal="center" wrapText="1"/>
      <protection locked="0"/>
    </xf>
    <xf numFmtId="164" fontId="27" fillId="18" borderId="2" xfId="0" applyNumberFormat="1" applyFont="1" applyFill="1" applyBorder="1" applyAlignment="1" applyProtection="1">
      <alignment horizontal="center"/>
      <protection locked="0"/>
    </xf>
    <xf numFmtId="44" fontId="27" fillId="0" borderId="3" xfId="10" applyFont="1" applyFill="1" applyBorder="1" applyAlignment="1" applyProtection="1">
      <alignment horizontal="center"/>
      <protection locked="0"/>
    </xf>
    <xf numFmtId="0" fontId="4" fillId="0" borderId="0" xfId="0" applyFont="1" applyAlignment="1" applyProtection="1">
      <alignment horizontal="center"/>
      <protection locked="0"/>
    </xf>
    <xf numFmtId="0" fontId="4" fillId="18" borderId="52" xfId="0" applyFont="1" applyFill="1" applyBorder="1" applyProtection="1">
      <protection locked="0"/>
    </xf>
    <xf numFmtId="164" fontId="24" fillId="18" borderId="52" xfId="0" quotePrefix="1" applyNumberFormat="1" applyFont="1" applyFill="1" applyBorder="1" applyAlignment="1" applyProtection="1">
      <alignment vertical="top"/>
      <protection locked="0"/>
    </xf>
    <xf numFmtId="164" fontId="24" fillId="18" borderId="34" xfId="0" quotePrefix="1" applyNumberFormat="1" applyFont="1" applyFill="1" applyBorder="1" applyAlignment="1" applyProtection="1">
      <alignment vertical="top"/>
      <protection locked="0"/>
    </xf>
    <xf numFmtId="44" fontId="24" fillId="18" borderId="1" xfId="10" applyFont="1" applyFill="1" applyBorder="1" applyAlignment="1" applyProtection="1">
      <alignment horizontal="right"/>
      <protection locked="0"/>
    </xf>
    <xf numFmtId="10" fontId="30" fillId="15" borderId="1" xfId="11" applyNumberFormat="1" applyFont="1" applyFill="1" applyBorder="1" applyAlignment="1" applyProtection="1">
      <alignment horizontal="right"/>
      <protection locked="0"/>
    </xf>
    <xf numFmtId="44" fontId="24" fillId="15" borderId="1" xfId="10" applyFont="1" applyFill="1" applyBorder="1" applyAlignment="1" applyProtection="1">
      <alignment horizontal="right"/>
      <protection locked="0"/>
    </xf>
    <xf numFmtId="44" fontId="24" fillId="11" borderId="3" xfId="10" applyFont="1" applyFill="1" applyBorder="1" applyAlignment="1" applyProtection="1">
      <alignment horizontal="right"/>
      <protection locked="0"/>
    </xf>
    <xf numFmtId="2" fontId="24" fillId="18" borderId="2" xfId="14" applyNumberFormat="1" applyFont="1" applyFill="1" applyBorder="1" applyAlignment="1" applyProtection="1">
      <alignment horizontal="right"/>
      <protection locked="0"/>
    </xf>
    <xf numFmtId="10" fontId="24" fillId="15" borderId="1" xfId="11" applyNumberFormat="1" applyFont="1" applyFill="1" applyBorder="1" applyAlignment="1" applyProtection="1">
      <alignment horizontal="right"/>
      <protection locked="0"/>
    </xf>
    <xf numFmtId="43" fontId="24" fillId="18" borderId="2" xfId="14" applyFont="1" applyFill="1" applyBorder="1" applyAlignment="1" applyProtection="1">
      <alignment horizontal="right"/>
      <protection locked="0"/>
    </xf>
    <xf numFmtId="0" fontId="4" fillId="18" borderId="16" xfId="0" applyFont="1" applyFill="1" applyBorder="1" applyProtection="1">
      <protection locked="0"/>
    </xf>
    <xf numFmtId="164" fontId="24" fillId="18" borderId="16" xfId="0" quotePrefix="1" applyNumberFormat="1" applyFont="1" applyFill="1" applyBorder="1" applyAlignment="1" applyProtection="1">
      <alignment vertical="top"/>
      <protection locked="0"/>
    </xf>
    <xf numFmtId="164" fontId="24" fillId="18" borderId="53" xfId="0" quotePrefix="1" applyNumberFormat="1" applyFont="1" applyFill="1" applyBorder="1" applyAlignment="1" applyProtection="1">
      <alignment vertical="top"/>
      <protection locked="0"/>
    </xf>
    <xf numFmtId="164" fontId="4" fillId="13" borderId="0" xfId="0" applyNumberFormat="1" applyFont="1" applyFill="1" applyProtection="1">
      <protection locked="0"/>
    </xf>
    <xf numFmtId="44" fontId="24" fillId="0" borderId="1" xfId="10" applyFont="1" applyFill="1" applyBorder="1" applyAlignment="1" applyProtection="1">
      <alignment horizontal="right"/>
      <protection locked="0"/>
    </xf>
    <xf numFmtId="2" fontId="24" fillId="18" borderId="1" xfId="14" applyNumberFormat="1" applyFont="1" applyFill="1" applyBorder="1" applyAlignment="1" applyProtection="1">
      <alignment horizontal="right"/>
      <protection locked="0"/>
    </xf>
    <xf numFmtId="44" fontId="24" fillId="15" borderId="3" xfId="10" applyFont="1" applyFill="1" applyBorder="1" applyAlignment="1" applyProtection="1">
      <alignment horizontal="right"/>
      <protection locked="0"/>
    </xf>
    <xf numFmtId="44" fontId="25" fillId="0" borderId="3" xfId="10" applyFont="1" applyBorder="1" applyAlignment="1" applyProtection="1">
      <alignment horizontal="center"/>
      <protection locked="0"/>
    </xf>
    <xf numFmtId="44" fontId="24" fillId="0" borderId="3" xfId="10" applyFont="1" applyBorder="1" applyAlignment="1" applyProtection="1">
      <alignment horizontal="right"/>
      <protection locked="0"/>
    </xf>
    <xf numFmtId="44" fontId="24" fillId="0" borderId="3" xfId="10" applyFont="1" applyFill="1" applyBorder="1" applyAlignment="1" applyProtection="1">
      <alignment horizontal="left"/>
      <protection locked="0"/>
    </xf>
    <xf numFmtId="9" fontId="30" fillId="15" borderId="1" xfId="11" applyFont="1" applyFill="1" applyBorder="1" applyAlignment="1" applyProtection="1">
      <alignment horizontal="right"/>
      <protection locked="0"/>
    </xf>
    <xf numFmtId="9" fontId="24" fillId="15" borderId="1" xfId="11" applyFont="1" applyFill="1" applyBorder="1" applyAlignment="1" applyProtection="1">
      <alignment horizontal="right"/>
      <protection locked="0"/>
    </xf>
    <xf numFmtId="164" fontId="24" fillId="0" borderId="5" xfId="0" applyNumberFormat="1" applyFont="1" applyBorder="1" applyProtection="1">
      <protection locked="0"/>
    </xf>
    <xf numFmtId="0" fontId="52" fillId="0" borderId="0" xfId="0" applyFont="1" applyProtection="1">
      <protection locked="0"/>
    </xf>
    <xf numFmtId="44" fontId="24" fillId="0" borderId="3" xfId="10" applyFont="1" applyFill="1" applyBorder="1" applyAlignment="1" applyProtection="1">
      <alignment horizontal="right"/>
      <protection locked="0"/>
    </xf>
    <xf numFmtId="44" fontId="53" fillId="0" borderId="0" xfId="10" applyFont="1" applyAlignment="1" applyProtection="1">
      <alignment horizontal="left"/>
      <protection locked="0"/>
    </xf>
    <xf numFmtId="9" fontId="54" fillId="15" borderId="1" xfId="11" applyFont="1" applyFill="1" applyBorder="1" applyAlignment="1" applyProtection="1">
      <alignment horizontal="right"/>
      <protection locked="0"/>
    </xf>
    <xf numFmtId="164" fontId="30" fillId="15" borderId="1" xfId="10" applyNumberFormat="1" applyFont="1" applyFill="1" applyBorder="1" applyAlignment="1" applyProtection="1">
      <alignment horizontal="right"/>
      <protection locked="0"/>
    </xf>
    <xf numFmtId="164" fontId="50" fillId="14" borderId="2" xfId="0" applyNumberFormat="1" applyFont="1" applyFill="1" applyBorder="1" applyAlignment="1" applyProtection="1">
      <alignment horizontal="right"/>
      <protection locked="0"/>
    </xf>
    <xf numFmtId="9" fontId="24" fillId="14" borderId="1" xfId="11" applyFont="1" applyFill="1" applyBorder="1" applyAlignment="1" applyProtection="1">
      <alignment horizontal="right"/>
      <protection locked="0"/>
    </xf>
    <xf numFmtId="44" fontId="59" fillId="26" borderId="5" xfId="10" applyFont="1" applyFill="1" applyBorder="1" applyAlignment="1" applyProtection="1">
      <alignment horizontal="left"/>
      <protection locked="0"/>
    </xf>
    <xf numFmtId="0" fontId="60" fillId="0" borderId="0" xfId="0" applyFont="1" applyProtection="1">
      <protection locked="0"/>
    </xf>
    <xf numFmtId="0" fontId="60" fillId="13" borderId="0" xfId="0" applyFont="1" applyFill="1" applyProtection="1">
      <protection locked="0"/>
    </xf>
    <xf numFmtId="164" fontId="51" fillId="17" borderId="1" xfId="0" applyNumberFormat="1" applyFont="1" applyFill="1" applyBorder="1" applyAlignment="1" applyProtection="1">
      <alignment horizontal="right"/>
      <protection locked="0"/>
    </xf>
    <xf numFmtId="9" fontId="51" fillId="17" borderId="1" xfId="11" applyFont="1" applyFill="1" applyBorder="1" applyAlignment="1" applyProtection="1">
      <alignment horizontal="right"/>
      <protection locked="0"/>
    </xf>
    <xf numFmtId="9" fontId="33" fillId="17" borderId="1" xfId="11" applyFont="1" applyFill="1" applyBorder="1" applyAlignment="1" applyProtection="1">
      <alignment horizontal="right"/>
      <protection locked="0"/>
    </xf>
    <xf numFmtId="164" fontId="30" fillId="17" borderId="1" xfId="0" applyNumberFormat="1" applyFont="1" applyFill="1" applyBorder="1" applyAlignment="1" applyProtection="1">
      <alignment horizontal="right"/>
      <protection locked="0"/>
    </xf>
    <xf numFmtId="9" fontId="30" fillId="17" borderId="1" xfId="11" applyFont="1" applyFill="1" applyBorder="1" applyAlignment="1" applyProtection="1">
      <alignment horizontal="right"/>
      <protection locked="0"/>
    </xf>
    <xf numFmtId="9" fontId="24" fillId="17" borderId="1" xfId="11" applyFont="1" applyFill="1" applyBorder="1" applyAlignment="1" applyProtection="1">
      <alignment horizontal="right"/>
      <protection locked="0"/>
    </xf>
    <xf numFmtId="44" fontId="24" fillId="0" borderId="54" xfId="10" applyFont="1" applyFill="1" applyBorder="1" applyAlignment="1" applyProtection="1">
      <alignment horizontal="right"/>
      <protection locked="0"/>
    </xf>
    <xf numFmtId="44" fontId="4" fillId="0" borderId="0" xfId="10" applyFont="1" applyProtection="1">
      <protection locked="0"/>
    </xf>
    <xf numFmtId="9" fontId="25" fillId="0" borderId="32" xfId="11" applyFont="1" applyFill="1" applyBorder="1" applyAlignment="1" applyProtection="1">
      <alignment horizontal="right"/>
      <protection locked="0"/>
    </xf>
    <xf numFmtId="164" fontId="25" fillId="0" borderId="32" xfId="0" applyNumberFormat="1" applyFont="1" applyBorder="1" applyAlignment="1" applyProtection="1">
      <alignment horizontal="right"/>
      <protection locked="0"/>
    </xf>
    <xf numFmtId="44" fontId="25" fillId="0" borderId="22" xfId="10" applyFont="1" applyFill="1" applyBorder="1" applyAlignment="1" applyProtection="1">
      <alignment horizontal="right"/>
      <protection locked="0"/>
    </xf>
    <xf numFmtId="9" fontId="25" fillId="0" borderId="21" xfId="11" applyFont="1" applyFill="1" applyBorder="1" applyAlignment="1" applyProtection="1">
      <alignment horizontal="right"/>
      <protection locked="0"/>
    </xf>
    <xf numFmtId="0" fontId="23" fillId="0" borderId="0" xfId="0" applyFont="1" applyProtection="1">
      <protection locked="0"/>
    </xf>
    <xf numFmtId="164" fontId="4" fillId="0" borderId="0" xfId="0" applyNumberFormat="1" applyFont="1" applyAlignment="1" applyProtection="1">
      <alignment vertical="top" wrapText="1"/>
      <protection locked="0"/>
    </xf>
    <xf numFmtId="164" fontId="4" fillId="11" borderId="0" xfId="0" applyNumberFormat="1" applyFont="1" applyFill="1" applyProtection="1">
      <protection locked="0"/>
    </xf>
    <xf numFmtId="44" fontId="4" fillId="11" borderId="0" xfId="10" applyFont="1" applyFill="1" applyProtection="1">
      <protection locked="0"/>
    </xf>
    <xf numFmtId="164" fontId="4" fillId="0" borderId="0" xfId="0" applyNumberFormat="1" applyFont="1" applyAlignment="1" applyProtection="1">
      <alignment wrapText="1"/>
      <protection locked="0"/>
    </xf>
    <xf numFmtId="44" fontId="4" fillId="0" borderId="0" xfId="10" applyFont="1" applyAlignment="1" applyProtection="1">
      <alignment wrapText="1"/>
      <protection locked="0"/>
    </xf>
    <xf numFmtId="164" fontId="35" fillId="0" borderId="0" xfId="0" applyNumberFormat="1" applyFont="1" applyProtection="1">
      <protection locked="0"/>
    </xf>
    <xf numFmtId="44" fontId="35" fillId="0" borderId="0" xfId="10" applyFont="1" applyFill="1" applyProtection="1">
      <protection locked="0"/>
    </xf>
    <xf numFmtId="0" fontId="4" fillId="18" borderId="26" xfId="0" applyFont="1" applyFill="1" applyBorder="1" applyAlignment="1" applyProtection="1">
      <alignment wrapText="1"/>
      <protection locked="0"/>
    </xf>
    <xf numFmtId="0" fontId="4" fillId="18" borderId="45" xfId="0" applyFont="1" applyFill="1" applyBorder="1" applyAlignment="1" applyProtection="1">
      <alignment wrapText="1"/>
      <protection locked="0"/>
    </xf>
    <xf numFmtId="0" fontId="18" fillId="18" borderId="38" xfId="0" applyFont="1" applyFill="1" applyBorder="1" applyAlignment="1" applyProtection="1">
      <alignment wrapText="1"/>
      <protection locked="0"/>
    </xf>
    <xf numFmtId="164" fontId="20" fillId="10" borderId="39" xfId="0" applyNumberFormat="1" applyFont="1" applyFill="1" applyBorder="1" applyAlignment="1" applyProtection="1">
      <alignment horizontal="center" wrapText="1"/>
      <protection locked="0"/>
    </xf>
    <xf numFmtId="164" fontId="20" fillId="21" borderId="39" xfId="0" applyNumberFormat="1" applyFont="1" applyFill="1" applyBorder="1" applyAlignment="1" applyProtection="1">
      <alignment horizontal="center" wrapText="1"/>
      <protection locked="0"/>
    </xf>
    <xf numFmtId="44" fontId="20" fillId="18" borderId="40" xfId="10" applyFont="1" applyFill="1" applyBorder="1" applyAlignment="1" applyProtection="1">
      <alignment horizontal="center" wrapText="1"/>
      <protection locked="0"/>
    </xf>
    <xf numFmtId="164" fontId="4" fillId="18" borderId="0" xfId="0" applyNumberFormat="1" applyFont="1" applyFill="1" applyAlignment="1" applyProtection="1">
      <alignment wrapText="1"/>
      <protection locked="0"/>
    </xf>
    <xf numFmtId="44" fontId="4" fillId="18" borderId="0" xfId="10" applyFont="1" applyFill="1" applyBorder="1" applyAlignment="1" applyProtection="1">
      <alignment wrapText="1"/>
      <protection locked="0"/>
    </xf>
    <xf numFmtId="164" fontId="4" fillId="0" borderId="26" xfId="0" applyNumberFormat="1" applyFont="1" applyBorder="1" applyAlignment="1" applyProtection="1">
      <alignment wrapText="1"/>
      <protection locked="0"/>
    </xf>
    <xf numFmtId="0" fontId="4" fillId="0" borderId="0" xfId="0" applyFont="1" applyAlignment="1" applyProtection="1">
      <alignment wrapText="1"/>
      <protection locked="0"/>
    </xf>
    <xf numFmtId="0" fontId="4" fillId="18" borderId="26" xfId="0" applyFont="1" applyFill="1" applyBorder="1" applyProtection="1">
      <protection locked="0"/>
    </xf>
    <xf numFmtId="164" fontId="4" fillId="18" borderId="37" xfId="0" applyNumberFormat="1" applyFont="1" applyFill="1" applyBorder="1" applyProtection="1">
      <protection locked="0"/>
    </xf>
    <xf numFmtId="164" fontId="20" fillId="10" borderId="2" xfId="0" applyNumberFormat="1" applyFont="1" applyFill="1" applyBorder="1" applyProtection="1">
      <protection locked="0"/>
    </xf>
    <xf numFmtId="164" fontId="4" fillId="18" borderId="0" xfId="0" applyNumberFormat="1" applyFont="1" applyFill="1" applyProtection="1">
      <protection locked="0"/>
    </xf>
    <xf numFmtId="44" fontId="4" fillId="18" borderId="0" xfId="10" applyFont="1" applyFill="1" applyBorder="1" applyProtection="1">
      <protection locked="0"/>
    </xf>
    <xf numFmtId="44" fontId="4" fillId="18" borderId="27" xfId="10" applyFont="1" applyFill="1" applyBorder="1" applyProtection="1">
      <protection locked="0"/>
    </xf>
    <xf numFmtId="164" fontId="18" fillId="18" borderId="20" xfId="0" applyNumberFormat="1" applyFont="1" applyFill="1" applyBorder="1" applyProtection="1">
      <protection locked="0"/>
    </xf>
    <xf numFmtId="164" fontId="18" fillId="23" borderId="21" xfId="0" applyNumberFormat="1" applyFont="1" applyFill="1" applyBorder="1" applyProtection="1">
      <protection locked="0"/>
    </xf>
    <xf numFmtId="1" fontId="18" fillId="23" borderId="21" xfId="0" applyNumberFormat="1" applyFont="1" applyFill="1" applyBorder="1" applyProtection="1">
      <protection locked="0"/>
    </xf>
    <xf numFmtId="44" fontId="18" fillId="21" borderId="21" xfId="10" applyFont="1" applyFill="1" applyBorder="1" applyAlignment="1" applyProtection="1">
      <alignment horizontal="right"/>
      <protection locked="0"/>
    </xf>
    <xf numFmtId="1" fontId="18" fillId="23" borderId="41" xfId="0" applyNumberFormat="1" applyFont="1" applyFill="1" applyBorder="1" applyProtection="1">
      <protection locked="0"/>
    </xf>
    <xf numFmtId="44" fontId="20" fillId="22" borderId="42" xfId="10" applyFont="1" applyFill="1" applyBorder="1" applyProtection="1">
      <protection locked="0"/>
    </xf>
    <xf numFmtId="164" fontId="23" fillId="18" borderId="0" xfId="0" applyNumberFormat="1" applyFont="1" applyFill="1" applyProtection="1">
      <protection locked="0"/>
    </xf>
    <xf numFmtId="0" fontId="4" fillId="18" borderId="28" xfId="0" applyFont="1" applyFill="1" applyBorder="1" applyProtection="1">
      <protection locked="0"/>
    </xf>
    <xf numFmtId="44" fontId="20" fillId="22" borderId="43" xfId="10" applyFont="1" applyFill="1" applyBorder="1" applyProtection="1">
      <protection locked="0"/>
    </xf>
    <xf numFmtId="164" fontId="23" fillId="18" borderId="44" xfId="0" applyNumberFormat="1" applyFont="1" applyFill="1" applyBorder="1" applyProtection="1">
      <protection locked="0"/>
    </xf>
    <xf numFmtId="44" fontId="4" fillId="18" borderId="11" xfId="10" applyFont="1" applyFill="1" applyBorder="1" applyProtection="1">
      <protection locked="0"/>
    </xf>
    <xf numFmtId="164" fontId="4" fillId="18" borderId="11" xfId="0" applyNumberFormat="1" applyFont="1" applyFill="1" applyBorder="1" applyProtection="1">
      <protection locked="0"/>
    </xf>
    <xf numFmtId="44" fontId="4" fillId="18" borderId="29" xfId="10" applyFont="1" applyFill="1" applyBorder="1" applyProtection="1">
      <protection locked="0"/>
    </xf>
    <xf numFmtId="44" fontId="4" fillId="0" borderId="0" xfId="10" applyFont="1" applyAlignment="1" applyProtection="1">
      <alignment horizontal="right"/>
      <protection locked="0"/>
    </xf>
    <xf numFmtId="164" fontId="34" fillId="13" borderId="0" xfId="0" applyNumberFormat="1" applyFont="1" applyFill="1" applyAlignment="1">
      <alignment horizontal="center"/>
    </xf>
    <xf numFmtId="164" fontId="59" fillId="13" borderId="0" xfId="0" applyNumberFormat="1" applyFont="1" applyFill="1"/>
    <xf numFmtId="164" fontId="25" fillId="13" borderId="0" xfId="0" applyNumberFormat="1" applyFont="1" applyFill="1" applyAlignment="1">
      <alignment horizontal="center"/>
    </xf>
    <xf numFmtId="164" fontId="25" fillId="13" borderId="0" xfId="0" applyNumberFormat="1" applyFont="1" applyFill="1" applyAlignment="1">
      <alignment horizontal="left"/>
    </xf>
    <xf numFmtId="164" fontId="49" fillId="13" borderId="0" xfId="0" applyNumberFormat="1" applyFont="1" applyFill="1" applyAlignment="1">
      <alignment horizontal="center" vertical="center"/>
    </xf>
    <xf numFmtId="164" fontId="25" fillId="13" borderId="0" xfId="0" applyNumberFormat="1" applyFont="1" applyFill="1"/>
    <xf numFmtId="164" fontId="4" fillId="13" borderId="0" xfId="0" applyNumberFormat="1" applyFont="1" applyFill="1" applyAlignment="1">
      <alignment horizontal="center"/>
    </xf>
    <xf numFmtId="164" fontId="24" fillId="13" borderId="0" xfId="0" applyNumberFormat="1" applyFont="1" applyFill="1" applyAlignment="1">
      <alignment horizontal="right"/>
    </xf>
    <xf numFmtId="9" fontId="24" fillId="13" borderId="0" xfId="11" applyFont="1" applyFill="1" applyBorder="1" applyAlignment="1" applyProtection="1">
      <alignment horizontal="right"/>
    </xf>
    <xf numFmtId="164" fontId="24" fillId="13" borderId="0" xfId="10" applyNumberFormat="1" applyFont="1" applyFill="1" applyBorder="1" applyAlignment="1" applyProtection="1">
      <alignment horizontal="right"/>
    </xf>
    <xf numFmtId="44" fontId="24" fillId="13" borderId="0" xfId="10" applyFont="1" applyFill="1" applyBorder="1" applyAlignment="1" applyProtection="1">
      <alignment horizontal="left"/>
    </xf>
    <xf numFmtId="44" fontId="24" fillId="13" borderId="0" xfId="10" applyFont="1" applyFill="1" applyBorder="1" applyAlignment="1" applyProtection="1">
      <alignment horizontal="right"/>
    </xf>
    <xf numFmtId="44" fontId="24" fillId="13" borderId="15" xfId="10" applyFont="1" applyFill="1" applyBorder="1" applyAlignment="1" applyProtection="1">
      <alignment horizontal="right"/>
    </xf>
    <xf numFmtId="44" fontId="24" fillId="24" borderId="55" xfId="10" applyFont="1" applyFill="1" applyBorder="1" applyAlignment="1" applyProtection="1">
      <alignment horizontal="right"/>
      <protection locked="0"/>
    </xf>
    <xf numFmtId="164" fontId="25" fillId="25" borderId="1" xfId="0" applyNumberFormat="1" applyFont="1" applyFill="1" applyBorder="1" applyAlignment="1" applyProtection="1">
      <alignment horizontal="left"/>
      <protection locked="0"/>
    </xf>
    <xf numFmtId="164" fontId="27" fillId="18" borderId="56" xfId="0" applyNumberFormat="1" applyFont="1" applyFill="1" applyBorder="1" applyAlignment="1" applyProtection="1">
      <alignment horizontal="center" wrapText="1"/>
      <protection locked="0"/>
    </xf>
    <xf numFmtId="164" fontId="30" fillId="18" borderId="56" xfId="0" applyNumberFormat="1" applyFont="1" applyFill="1" applyBorder="1" applyAlignment="1" applyProtection="1">
      <alignment horizontal="right"/>
      <protection locked="0"/>
    </xf>
    <xf numFmtId="44" fontId="24" fillId="15" borderId="56" xfId="10" applyFont="1" applyFill="1" applyBorder="1" applyAlignment="1" applyProtection="1">
      <alignment horizontal="right"/>
      <protection locked="0"/>
    </xf>
    <xf numFmtId="2" fontId="24" fillId="18" borderId="56" xfId="14" applyNumberFormat="1" applyFont="1" applyFill="1" applyBorder="1" applyAlignment="1" applyProtection="1">
      <alignment horizontal="right"/>
      <protection locked="0"/>
    </xf>
    <xf numFmtId="44" fontId="24" fillId="18" borderId="56" xfId="10" applyFont="1" applyFill="1" applyBorder="1" applyAlignment="1" applyProtection="1">
      <alignment horizontal="right"/>
      <protection locked="0"/>
    </xf>
    <xf numFmtId="44" fontId="24" fillId="0" borderId="56" xfId="10" applyFont="1" applyFill="1" applyBorder="1" applyAlignment="1" applyProtection="1">
      <alignment horizontal="right"/>
      <protection locked="0"/>
    </xf>
    <xf numFmtId="164" fontId="50" fillId="15" borderId="56" xfId="0" applyNumberFormat="1" applyFont="1" applyFill="1" applyBorder="1" applyAlignment="1" applyProtection="1">
      <alignment horizontal="center"/>
      <protection locked="0"/>
    </xf>
    <xf numFmtId="9" fontId="54" fillId="15" borderId="56" xfId="11" applyFont="1" applyFill="1" applyBorder="1" applyAlignment="1" applyProtection="1">
      <alignment horizontal="center"/>
      <protection locked="0"/>
    </xf>
    <xf numFmtId="164" fontId="50" fillId="15" borderId="56" xfId="0" applyNumberFormat="1" applyFont="1" applyFill="1" applyBorder="1" applyAlignment="1" applyProtection="1">
      <alignment horizontal="right"/>
      <protection locked="0"/>
    </xf>
    <xf numFmtId="9" fontId="50" fillId="15" borderId="56" xfId="11" applyFont="1" applyFill="1" applyBorder="1" applyAlignment="1" applyProtection="1">
      <alignment horizontal="right"/>
      <protection locked="0"/>
    </xf>
    <xf numFmtId="9" fontId="54" fillId="15" borderId="56" xfId="11" applyFont="1" applyFill="1" applyBorder="1" applyAlignment="1" applyProtection="1">
      <alignment horizontal="right"/>
      <protection locked="0"/>
    </xf>
    <xf numFmtId="164" fontId="50" fillId="15" borderId="56" xfId="11" applyNumberFormat="1" applyFont="1" applyFill="1" applyBorder="1" applyAlignment="1" applyProtection="1">
      <alignment horizontal="center"/>
      <protection locked="0"/>
    </xf>
    <xf numFmtId="9" fontId="30" fillId="15" borderId="56" xfId="11" applyFont="1" applyFill="1" applyBorder="1" applyAlignment="1" applyProtection="1">
      <alignment horizontal="right"/>
      <protection locked="0"/>
    </xf>
    <xf numFmtId="164" fontId="24" fillId="0" borderId="56" xfId="0" applyNumberFormat="1" applyFont="1" applyBorder="1" applyAlignment="1" applyProtection="1">
      <alignment horizontal="center"/>
      <protection locked="0"/>
    </xf>
    <xf numFmtId="9" fontId="24" fillId="0" borderId="56" xfId="11" applyFont="1" applyBorder="1" applyAlignment="1" applyProtection="1">
      <alignment horizontal="center"/>
      <protection locked="0"/>
    </xf>
    <xf numFmtId="0" fontId="4" fillId="0" borderId="56" xfId="0" applyFont="1" applyBorder="1" applyProtection="1">
      <protection locked="0"/>
    </xf>
    <xf numFmtId="9" fontId="24" fillId="0" borderId="56" xfId="11" applyFont="1" applyFill="1" applyBorder="1" applyAlignment="1" applyProtection="1">
      <protection locked="0"/>
    </xf>
    <xf numFmtId="44" fontId="24" fillId="0" borderId="56" xfId="10" applyFont="1" applyFill="1" applyBorder="1" applyAlignment="1" applyProtection="1">
      <protection locked="0"/>
    </xf>
    <xf numFmtId="164" fontId="30" fillId="0" borderId="56" xfId="0" applyNumberFormat="1" applyFont="1" applyBorder="1" applyProtection="1">
      <protection locked="0"/>
    </xf>
    <xf numFmtId="44" fontId="24" fillId="24" borderId="56" xfId="10" applyFont="1" applyFill="1" applyBorder="1" applyAlignment="1" applyProtection="1">
      <alignment horizontal="right"/>
      <protection locked="0"/>
    </xf>
    <xf numFmtId="164" fontId="25" fillId="25" borderId="56" xfId="0" applyNumberFormat="1" applyFont="1" applyFill="1" applyBorder="1" applyAlignment="1" applyProtection="1">
      <alignment horizontal="left"/>
      <protection locked="0"/>
    </xf>
    <xf numFmtId="44" fontId="24" fillId="25" borderId="56" xfId="10" applyFont="1" applyFill="1" applyBorder="1" applyAlignment="1" applyProtection="1">
      <alignment horizontal="right"/>
      <protection locked="0"/>
    </xf>
    <xf numFmtId="164" fontId="24" fillId="25" borderId="56" xfId="10" applyNumberFormat="1" applyFont="1" applyFill="1" applyBorder="1" applyAlignment="1" applyProtection="1">
      <alignment horizontal="right"/>
      <protection locked="0"/>
    </xf>
    <xf numFmtId="9" fontId="54" fillId="14" borderId="56" xfId="11" applyFont="1" applyFill="1" applyBorder="1" applyAlignment="1" applyProtection="1">
      <alignment horizontal="right"/>
      <protection locked="0"/>
    </xf>
    <xf numFmtId="9" fontId="50" fillId="14" borderId="56" xfId="11" applyFont="1" applyFill="1" applyBorder="1" applyAlignment="1" applyProtection="1">
      <alignment horizontal="right"/>
      <protection locked="0"/>
    </xf>
    <xf numFmtId="164" fontId="24" fillId="14" borderId="56" xfId="10" applyNumberFormat="1" applyFont="1" applyFill="1" applyBorder="1" applyAlignment="1" applyProtection="1">
      <alignment horizontal="right"/>
      <protection locked="0"/>
    </xf>
    <xf numFmtId="9" fontId="24" fillId="14" borderId="56" xfId="11" applyFont="1" applyFill="1" applyBorder="1" applyAlignment="1" applyProtection="1">
      <alignment horizontal="right"/>
      <protection locked="0"/>
    </xf>
    <xf numFmtId="164" fontId="51" fillId="17" borderId="56" xfId="0" applyNumberFormat="1" applyFont="1" applyFill="1" applyBorder="1" applyAlignment="1" applyProtection="1">
      <alignment horizontal="right"/>
      <protection locked="0"/>
    </xf>
    <xf numFmtId="9" fontId="33" fillId="17" borderId="56" xfId="11" applyFont="1" applyFill="1" applyBorder="1" applyAlignment="1" applyProtection="1">
      <alignment horizontal="right"/>
      <protection locked="0"/>
    </xf>
    <xf numFmtId="164" fontId="24" fillId="11" borderId="56" xfId="0" applyNumberFormat="1" applyFont="1" applyFill="1" applyBorder="1" applyAlignment="1" applyProtection="1">
      <alignment horizontal="right"/>
      <protection locked="0"/>
    </xf>
    <xf numFmtId="9" fontId="24" fillId="11" borderId="56" xfId="11" applyFont="1" applyFill="1" applyBorder="1" applyAlignment="1" applyProtection="1">
      <alignment horizontal="right"/>
      <protection locked="0"/>
    </xf>
    <xf numFmtId="164" fontId="4" fillId="13" borderId="56" xfId="0" applyNumberFormat="1" applyFont="1" applyFill="1" applyBorder="1"/>
    <xf numFmtId="164" fontId="25" fillId="0" borderId="56" xfId="0" applyNumberFormat="1" applyFont="1" applyBorder="1" applyAlignment="1" applyProtection="1">
      <alignment horizontal="right"/>
      <protection locked="0"/>
    </xf>
    <xf numFmtId="164" fontId="18" fillId="10" borderId="56" xfId="0" applyNumberFormat="1" applyFont="1" applyFill="1" applyBorder="1" applyProtection="1">
      <protection locked="0"/>
    </xf>
    <xf numFmtId="1" fontId="18" fillId="10" borderId="56" xfId="0" applyNumberFormat="1" applyFont="1" applyFill="1" applyBorder="1" applyProtection="1">
      <protection locked="0"/>
    </xf>
    <xf numFmtId="44" fontId="18" fillId="21" borderId="56" xfId="10" applyFont="1" applyFill="1" applyBorder="1" applyAlignment="1" applyProtection="1">
      <alignment horizontal="right"/>
      <protection locked="0"/>
    </xf>
    <xf numFmtId="0" fontId="7" fillId="0" borderId="56" xfId="1" applyFont="1" applyBorder="1" applyAlignment="1">
      <alignment horizontal="center" vertical="center" wrapText="1"/>
    </xf>
    <xf numFmtId="0" fontId="40" fillId="0" borderId="56" xfId="0" applyFont="1" applyBorder="1" applyAlignment="1">
      <alignment horizontal="center" vertical="center" wrapText="1"/>
    </xf>
    <xf numFmtId="168" fontId="6" fillId="0" borderId="56" xfId="13" applyFont="1" applyBorder="1" applyAlignment="1">
      <alignment horizontal="left" vertical="center"/>
    </xf>
    <xf numFmtId="3" fontId="6" fillId="0" borderId="56" xfId="13" applyNumberFormat="1" applyFont="1" applyBorder="1" applyAlignment="1">
      <alignment horizontal="center" vertical="center"/>
    </xf>
    <xf numFmtId="7" fontId="6" fillId="0" borderId="56" xfId="13" applyNumberFormat="1" applyFont="1" applyBorder="1" applyAlignment="1">
      <alignment horizontal="right" vertical="center"/>
    </xf>
    <xf numFmtId="8" fontId="6" fillId="0" borderId="56" xfId="1" applyNumberFormat="1" applyFont="1" applyBorder="1" applyAlignment="1">
      <alignment horizontal="right"/>
    </xf>
    <xf numFmtId="0" fontId="6" fillId="0" borderId="56" xfId="1" applyFont="1" applyBorder="1" applyAlignment="1">
      <alignment horizontal="center"/>
    </xf>
    <xf numFmtId="0" fontId="41" fillId="0" borderId="56" xfId="0" applyFont="1" applyBorder="1" applyAlignment="1">
      <alignment horizontal="center" vertical="top" wrapText="1"/>
    </xf>
    <xf numFmtId="0" fontId="41" fillId="0" borderId="56" xfId="0" applyFont="1" applyBorder="1" applyAlignment="1">
      <alignment vertical="top" wrapText="1"/>
    </xf>
    <xf numFmtId="0" fontId="18" fillId="23" borderId="56" xfId="2" applyFont="1" applyFill="1" applyBorder="1"/>
    <xf numFmtId="164" fontId="4" fillId="13" borderId="0" xfId="0" applyNumberFormat="1" applyFont="1" applyFill="1"/>
    <xf numFmtId="0" fontId="4" fillId="11" borderId="0" xfId="0" applyFont="1" applyFill="1"/>
    <xf numFmtId="0" fontId="4" fillId="11" borderId="27" xfId="0" applyFont="1" applyFill="1" applyBorder="1"/>
    <xf numFmtId="0" fontId="23" fillId="0" borderId="0" xfId="0" applyFont="1"/>
    <xf numFmtId="164" fontId="27" fillId="18" borderId="57" xfId="0" applyNumberFormat="1" applyFont="1" applyFill="1" applyBorder="1" applyAlignment="1" applyProtection="1">
      <alignment horizontal="center" wrapText="1"/>
      <protection locked="0"/>
    </xf>
    <xf numFmtId="2" fontId="24" fillId="18" borderId="57" xfId="14" applyNumberFormat="1" applyFont="1" applyFill="1" applyBorder="1" applyAlignment="1" applyProtection="1">
      <alignment horizontal="right"/>
      <protection locked="0"/>
    </xf>
    <xf numFmtId="164" fontId="24" fillId="18" borderId="57" xfId="0" applyNumberFormat="1" applyFont="1" applyFill="1" applyBorder="1" applyAlignment="1" applyProtection="1">
      <alignment horizontal="right"/>
      <protection locked="0"/>
    </xf>
    <xf numFmtId="44" fontId="24" fillId="18" borderId="57" xfId="10" applyFont="1" applyFill="1" applyBorder="1" applyAlignment="1" applyProtection="1">
      <alignment horizontal="right"/>
      <protection locked="0"/>
    </xf>
    <xf numFmtId="10" fontId="24" fillId="15" borderId="57" xfId="11" applyNumberFormat="1" applyFont="1" applyFill="1" applyBorder="1" applyAlignment="1" applyProtection="1">
      <alignment horizontal="right"/>
      <protection locked="0"/>
    </xf>
    <xf numFmtId="44" fontId="24" fillId="15" borderId="57" xfId="10" applyFont="1" applyFill="1" applyBorder="1" applyAlignment="1" applyProtection="1">
      <alignment horizontal="right"/>
      <protection locked="0"/>
    </xf>
    <xf numFmtId="164" fontId="31" fillId="0" borderId="57" xfId="0" applyNumberFormat="1" applyFont="1" applyBorder="1" applyAlignment="1" applyProtection="1">
      <alignment horizontal="center"/>
      <protection locked="0"/>
    </xf>
    <xf numFmtId="164" fontId="30" fillId="0" borderId="57" xfId="0" applyNumberFormat="1" applyFont="1" applyBorder="1" applyAlignment="1" applyProtection="1">
      <alignment horizontal="left"/>
      <protection locked="0"/>
    </xf>
    <xf numFmtId="164" fontId="24" fillId="0" borderId="57" xfId="0" applyNumberFormat="1" applyFont="1" applyBorder="1" applyProtection="1">
      <protection locked="0"/>
    </xf>
    <xf numFmtId="164" fontId="50" fillId="14" borderId="57" xfId="0" applyNumberFormat="1" applyFont="1" applyFill="1" applyBorder="1" applyAlignment="1" applyProtection="1">
      <alignment horizontal="right"/>
      <protection locked="0"/>
    </xf>
    <xf numFmtId="164" fontId="24" fillId="14" borderId="57" xfId="10" applyNumberFormat="1" applyFont="1" applyFill="1" applyBorder="1" applyAlignment="1" applyProtection="1">
      <alignment horizontal="right"/>
      <protection locked="0"/>
    </xf>
    <xf numFmtId="164" fontId="4" fillId="13" borderId="57" xfId="0" applyNumberFormat="1" applyFont="1" applyFill="1" applyBorder="1"/>
    <xf numFmtId="0" fontId="23" fillId="0" borderId="0" xfId="0" applyFont="1" applyAlignment="1">
      <alignment wrapText="1"/>
    </xf>
    <xf numFmtId="0" fontId="4" fillId="11" borderId="0" xfId="0" applyFont="1" applyFill="1" applyAlignment="1">
      <alignment wrapText="1"/>
    </xf>
    <xf numFmtId="169" fontId="4" fillId="0" borderId="56" xfId="0" applyNumberFormat="1" applyFont="1" applyBorder="1" applyProtection="1">
      <protection locked="0"/>
    </xf>
    <xf numFmtId="44" fontId="24" fillId="0" borderId="59" xfId="10" applyFont="1" applyFill="1" applyBorder="1" applyAlignment="1" applyProtection="1">
      <protection locked="0"/>
    </xf>
    <xf numFmtId="44" fontId="24" fillId="14" borderId="59" xfId="10" applyFont="1" applyFill="1" applyBorder="1" applyAlignment="1" applyProtection="1">
      <alignment horizontal="right"/>
      <protection locked="0"/>
    </xf>
    <xf numFmtId="44" fontId="24" fillId="13" borderId="58" xfId="10" applyFont="1" applyFill="1" applyBorder="1" applyAlignment="1" applyProtection="1">
      <alignment horizontal="right"/>
    </xf>
    <xf numFmtId="44" fontId="24" fillId="0" borderId="59" xfId="10" applyFont="1" applyFill="1" applyBorder="1" applyAlignment="1" applyProtection="1">
      <alignment horizontal="right"/>
      <protection locked="0"/>
    </xf>
    <xf numFmtId="44" fontId="18" fillId="18" borderId="59" xfId="10" applyFont="1" applyFill="1" applyBorder="1" applyProtection="1">
      <protection locked="0"/>
    </xf>
    <xf numFmtId="164" fontId="4" fillId="13" borderId="62" xfId="0" applyNumberFormat="1" applyFont="1" applyFill="1" applyBorder="1"/>
    <xf numFmtId="164" fontId="4" fillId="13" borderId="61" xfId="0" applyNumberFormat="1" applyFont="1" applyFill="1" applyBorder="1"/>
    <xf numFmtId="169" fontId="24" fillId="0" borderId="61" xfId="11" applyNumberFormat="1" applyFont="1" applyBorder="1" applyAlignment="1" applyProtection="1">
      <alignment horizontal="right"/>
      <protection locked="0"/>
    </xf>
    <xf numFmtId="10" fontId="30" fillId="0" borderId="61" xfId="10" applyNumberFormat="1" applyFont="1" applyFill="1" applyBorder="1" applyAlignment="1" applyProtection="1">
      <alignment horizontal="right"/>
      <protection locked="0"/>
    </xf>
    <xf numFmtId="10" fontId="24" fillId="0" borderId="61" xfId="10" applyNumberFormat="1" applyFont="1" applyFill="1" applyBorder="1" applyAlignment="1" applyProtection="1">
      <alignment horizontal="right"/>
      <protection locked="0"/>
    </xf>
    <xf numFmtId="0" fontId="11" fillId="6" borderId="63" xfId="0" applyFont="1" applyFill="1" applyBorder="1" applyAlignment="1">
      <alignment horizontal="center" vertical="center" wrapText="1"/>
    </xf>
    <xf numFmtId="167" fontId="11" fillId="6" borderId="63" xfId="0" applyNumberFormat="1" applyFont="1" applyFill="1" applyBorder="1" applyAlignment="1">
      <alignment horizontal="center" vertical="center" wrapText="1"/>
    </xf>
    <xf numFmtId="0" fontId="11" fillId="23" borderId="63" xfId="0" applyFont="1" applyFill="1" applyBorder="1" applyAlignment="1">
      <alignment horizontal="center" vertical="center" wrapText="1"/>
    </xf>
    <xf numFmtId="0" fontId="12" fillId="0" borderId="63" xfId="0" quotePrefix="1" applyFont="1" applyBorder="1" applyAlignment="1">
      <alignment horizontal="center" vertical="center"/>
    </xf>
    <xf numFmtId="0" fontId="16" fillId="0" borderId="63" xfId="0" applyFont="1" applyBorder="1" applyAlignment="1">
      <alignment vertical="center" wrapText="1"/>
    </xf>
    <xf numFmtId="0" fontId="16" fillId="3" borderId="63" xfId="0" applyFont="1" applyFill="1" applyBorder="1" applyAlignment="1">
      <alignment vertical="center" wrapText="1"/>
    </xf>
    <xf numFmtId="167" fontId="16" fillId="0" borderId="63" xfId="0" applyNumberFormat="1" applyFont="1" applyBorder="1" applyAlignment="1">
      <alignment horizontal="center" vertical="center"/>
    </xf>
    <xf numFmtId="166" fontId="12" fillId="0" borderId="63" xfId="9" applyNumberFormat="1" applyFont="1" applyBorder="1" applyAlignment="1">
      <alignment vertical="center"/>
    </xf>
    <xf numFmtId="166" fontId="12" fillId="23" borderId="63" xfId="9" applyNumberFormat="1" applyFont="1" applyFill="1" applyBorder="1" applyAlignment="1">
      <alignment vertical="center"/>
    </xf>
    <xf numFmtId="166" fontId="12" fillId="23" borderId="63" xfId="9" applyNumberFormat="1" applyFont="1" applyFill="1" applyBorder="1" applyAlignment="1">
      <alignment horizontal="center" vertical="center"/>
    </xf>
    <xf numFmtId="0" fontId="18" fillId="0" borderId="63" xfId="0" applyFont="1" applyBorder="1" applyAlignment="1">
      <alignment vertical="center" wrapText="1"/>
    </xf>
    <xf numFmtId="167" fontId="12" fillId="0" borderId="63" xfId="0" applyNumberFormat="1" applyFont="1" applyBorder="1" applyAlignment="1">
      <alignment horizontal="center" vertical="center"/>
    </xf>
    <xf numFmtId="167" fontId="18" fillId="0" borderId="63" xfId="0" applyNumberFormat="1" applyFont="1" applyBorder="1" applyAlignment="1">
      <alignment horizontal="center" vertical="center"/>
    </xf>
    <xf numFmtId="0" fontId="18" fillId="0" borderId="64" xfId="0" applyFont="1" applyBorder="1" applyAlignment="1">
      <alignment vertical="center" wrapText="1"/>
    </xf>
    <xf numFmtId="166" fontId="12" fillId="23" borderId="65" xfId="9" applyNumberFormat="1" applyFont="1" applyFill="1" applyBorder="1" applyAlignment="1">
      <alignment vertical="center"/>
    </xf>
    <xf numFmtId="166" fontId="12" fillId="23" borderId="65" xfId="9" applyNumberFormat="1" applyFont="1" applyFill="1" applyBorder="1" applyAlignment="1">
      <alignment horizontal="center" vertical="center"/>
    </xf>
    <xf numFmtId="0" fontId="16" fillId="0" borderId="63" xfId="0" quotePrefix="1" applyFont="1" applyBorder="1" applyAlignment="1">
      <alignment horizontal="center" vertical="center"/>
    </xf>
    <xf numFmtId="0" fontId="16" fillId="0" borderId="64" xfId="0" applyFont="1" applyBorder="1" applyAlignment="1">
      <alignment vertical="center" wrapText="1"/>
    </xf>
    <xf numFmtId="166" fontId="16" fillId="0" borderId="63" xfId="9" applyNumberFormat="1" applyFont="1" applyBorder="1" applyAlignment="1">
      <alignment vertical="center"/>
    </xf>
    <xf numFmtId="166" fontId="16" fillId="23" borderId="65" xfId="9" applyNumberFormat="1" applyFont="1" applyFill="1" applyBorder="1" applyAlignment="1">
      <alignment vertical="center"/>
    </xf>
    <xf numFmtId="166" fontId="16" fillId="23" borderId="65" xfId="9" applyNumberFormat="1" applyFont="1" applyFill="1" applyBorder="1" applyAlignment="1">
      <alignment horizontal="center" vertical="center"/>
    </xf>
    <xf numFmtId="166" fontId="16" fillId="23" borderId="63" xfId="9" applyNumberFormat="1" applyFont="1" applyFill="1" applyBorder="1" applyAlignment="1">
      <alignment horizontal="center" vertical="center"/>
    </xf>
    <xf numFmtId="0" fontId="11" fillId="6" borderId="63" xfId="0" applyFont="1" applyFill="1" applyBorder="1" applyAlignment="1">
      <alignment vertical="center"/>
    </xf>
    <xf numFmtId="0" fontId="11" fillId="6" borderId="64" xfId="0" applyFont="1" applyFill="1" applyBorder="1" applyAlignment="1">
      <alignment vertical="center"/>
    </xf>
    <xf numFmtId="0" fontId="11" fillId="6" borderId="65" xfId="0" applyFont="1" applyFill="1" applyBorder="1" applyAlignment="1">
      <alignment vertical="center"/>
    </xf>
    <xf numFmtId="166" fontId="11" fillId="6" borderId="63" xfId="9" applyNumberFormat="1" applyFont="1" applyFill="1" applyBorder="1" applyAlignment="1">
      <alignment vertical="center"/>
    </xf>
    <xf numFmtId="166" fontId="11" fillId="23" borderId="63" xfId="9" applyNumberFormat="1" applyFont="1" applyFill="1" applyBorder="1" applyAlignment="1">
      <alignment vertical="center"/>
    </xf>
    <xf numFmtId="44" fontId="11" fillId="23" borderId="63" xfId="0" applyNumberFormat="1" applyFont="1" applyFill="1" applyBorder="1" applyAlignment="1">
      <alignment horizontal="center" vertical="center"/>
    </xf>
    <xf numFmtId="164" fontId="4" fillId="0" borderId="10" xfId="0" applyNumberFormat="1" applyFont="1" applyBorder="1" applyProtection="1">
      <protection locked="0"/>
    </xf>
    <xf numFmtId="164" fontId="50" fillId="15" borderId="63" xfId="0" applyNumberFormat="1" applyFont="1" applyFill="1" applyBorder="1" applyAlignment="1" applyProtection="1">
      <alignment horizontal="right"/>
      <protection locked="0"/>
    </xf>
    <xf numFmtId="164" fontId="30" fillId="15" borderId="63" xfId="10" applyNumberFormat="1" applyFont="1" applyFill="1" applyBorder="1" applyAlignment="1" applyProtection="1">
      <alignment horizontal="right"/>
      <protection locked="0"/>
    </xf>
    <xf numFmtId="9" fontId="30" fillId="0" borderId="61" xfId="10" applyNumberFormat="1" applyFont="1" applyFill="1" applyBorder="1" applyAlignment="1" applyProtection="1">
      <alignment horizontal="right"/>
      <protection locked="0"/>
    </xf>
    <xf numFmtId="164" fontId="50" fillId="0" borderId="56" xfId="11" applyNumberFormat="1" applyFont="1" applyFill="1" applyBorder="1" applyAlignment="1" applyProtection="1">
      <alignment horizontal="center"/>
      <protection locked="0"/>
    </xf>
    <xf numFmtId="0" fontId="2" fillId="0" borderId="0" xfId="15"/>
    <xf numFmtId="164" fontId="41" fillId="0" borderId="66" xfId="15" applyNumberFormat="1" applyFont="1" applyBorder="1" applyAlignment="1">
      <alignment horizontal="center" vertical="top" wrapText="1"/>
    </xf>
    <xf numFmtId="0" fontId="63" fillId="0" borderId="14" xfId="15" applyFont="1" applyBorder="1"/>
    <xf numFmtId="164" fontId="6" fillId="0" borderId="10" xfId="15" applyNumberFormat="1" applyFont="1" applyBorder="1" applyAlignment="1">
      <alignment horizontal="center"/>
    </xf>
    <xf numFmtId="9" fontId="25" fillId="0" borderId="0" xfId="11" applyFont="1" applyFill="1" applyBorder="1" applyAlignment="1" applyProtection="1">
      <alignment horizontal="right"/>
      <protection locked="0"/>
    </xf>
    <xf numFmtId="44" fontId="25" fillId="0" borderId="0" xfId="10" applyFont="1" applyFill="1" applyBorder="1" applyAlignment="1" applyProtection="1">
      <alignment horizontal="left"/>
      <protection locked="0"/>
    </xf>
    <xf numFmtId="44" fontId="25" fillId="0" borderId="0" xfId="10" applyFont="1" applyFill="1" applyBorder="1" applyAlignment="1" applyProtection="1">
      <alignment horizontal="right"/>
      <protection locked="0"/>
    </xf>
    <xf numFmtId="164" fontId="25" fillId="0" borderId="0" xfId="0" applyNumberFormat="1" applyFont="1" applyAlignment="1" applyProtection="1">
      <alignment horizontal="center"/>
      <protection locked="0"/>
    </xf>
    <xf numFmtId="164" fontId="25" fillId="0" borderId="0" xfId="0" applyNumberFormat="1" applyFont="1"/>
    <xf numFmtId="164" fontId="4" fillId="0" borderId="0" xfId="0" applyNumberFormat="1" applyFont="1"/>
    <xf numFmtId="164" fontId="25" fillId="0" borderId="0" xfId="0" applyNumberFormat="1" applyFont="1" applyAlignment="1" applyProtection="1">
      <alignment horizontal="right"/>
      <protection locked="0"/>
    </xf>
    <xf numFmtId="164" fontId="4" fillId="13" borderId="50" xfId="0" applyNumberFormat="1" applyFont="1" applyFill="1" applyBorder="1"/>
    <xf numFmtId="0" fontId="63" fillId="0" borderId="0" xfId="15" applyFont="1" applyAlignment="1">
      <alignment horizontal="center" vertical="center" wrapText="1"/>
    </xf>
    <xf numFmtId="0" fontId="63" fillId="0" borderId="0" xfId="15" applyFont="1" applyAlignment="1">
      <alignment horizontal="center" vertical="center"/>
    </xf>
    <xf numFmtId="0" fontId="63" fillId="0" borderId="28" xfId="15" applyFont="1" applyBorder="1" applyAlignment="1">
      <alignment wrapText="1"/>
    </xf>
    <xf numFmtId="0" fontId="63" fillId="0" borderId="28" xfId="15" applyFont="1" applyBorder="1"/>
    <xf numFmtId="0" fontId="63" fillId="0" borderId="11" xfId="15" applyFont="1" applyBorder="1"/>
    <xf numFmtId="0" fontId="63" fillId="0" borderId="29" xfId="15" applyFont="1" applyBorder="1"/>
    <xf numFmtId="0" fontId="6" fillId="6" borderId="13" xfId="15" applyFont="1" applyFill="1" applyBorder="1"/>
    <xf numFmtId="164" fontId="6" fillId="6" borderId="14" xfId="15" applyNumberFormat="1" applyFont="1" applyFill="1" applyBorder="1"/>
    <xf numFmtId="0" fontId="7" fillId="6" borderId="31" xfId="15" applyFont="1" applyFill="1" applyBorder="1"/>
    <xf numFmtId="164" fontId="25" fillId="10" borderId="23" xfId="0" applyNumberFormat="1" applyFont="1" applyFill="1" applyBorder="1" applyAlignment="1" applyProtection="1">
      <alignment horizontal="left"/>
      <protection locked="0"/>
    </xf>
    <xf numFmtId="164" fontId="25" fillId="10" borderId="24" xfId="0" applyNumberFormat="1" applyFont="1" applyFill="1" applyBorder="1" applyAlignment="1" applyProtection="1">
      <alignment horizontal="left"/>
      <protection locked="0"/>
    </xf>
    <xf numFmtId="164" fontId="25" fillId="10" borderId="24" xfId="0" applyNumberFormat="1" applyFont="1" applyFill="1" applyBorder="1"/>
    <xf numFmtId="164" fontId="4" fillId="10" borderId="24" xfId="0" applyNumberFormat="1" applyFont="1" applyFill="1" applyBorder="1"/>
    <xf numFmtId="164" fontId="25" fillId="10" borderId="24" xfId="0" applyNumberFormat="1" applyFont="1" applyFill="1" applyBorder="1" applyAlignment="1" applyProtection="1">
      <alignment horizontal="right"/>
      <protection locked="0"/>
    </xf>
    <xf numFmtId="9" fontId="25" fillId="10" borderId="24" xfId="11" applyFont="1" applyFill="1" applyBorder="1" applyAlignment="1" applyProtection="1">
      <alignment horizontal="right"/>
      <protection locked="0"/>
    </xf>
    <xf numFmtId="44" fontId="25" fillId="10" borderId="24" xfId="10" applyFont="1" applyFill="1" applyBorder="1" applyAlignment="1" applyProtection="1">
      <alignment horizontal="left"/>
      <protection locked="0"/>
    </xf>
    <xf numFmtId="44" fontId="25" fillId="10" borderId="24" xfId="10" applyFont="1" applyFill="1" applyBorder="1" applyAlignment="1" applyProtection="1">
      <alignment horizontal="right"/>
      <protection locked="0"/>
    </xf>
    <xf numFmtId="164" fontId="25" fillId="10" borderId="11" xfId="0" applyNumberFormat="1" applyFont="1" applyFill="1" applyBorder="1"/>
    <xf numFmtId="164" fontId="4" fillId="10" borderId="11" xfId="0" applyNumberFormat="1" applyFont="1" applyFill="1" applyBorder="1"/>
    <xf numFmtId="164" fontId="25" fillId="10" borderId="11" xfId="0" applyNumberFormat="1" applyFont="1" applyFill="1" applyBorder="1" applyAlignment="1" applyProtection="1">
      <alignment horizontal="right"/>
      <protection locked="0"/>
    </xf>
    <xf numFmtId="9" fontId="25" fillId="10" borderId="11" xfId="11" applyFont="1" applyFill="1" applyBorder="1" applyAlignment="1" applyProtection="1">
      <alignment horizontal="right"/>
      <protection locked="0"/>
    </xf>
    <xf numFmtId="44" fontId="25" fillId="10" borderId="11" xfId="10" applyFont="1" applyFill="1" applyBorder="1" applyAlignment="1" applyProtection="1">
      <alignment horizontal="left"/>
      <protection locked="0"/>
    </xf>
    <xf numFmtId="44" fontId="25" fillId="10" borderId="11" xfId="10" applyFont="1" applyFill="1" applyBorder="1" applyAlignment="1" applyProtection="1">
      <alignment horizontal="right"/>
      <protection locked="0"/>
    </xf>
    <xf numFmtId="44" fontId="24" fillId="18" borderId="3" xfId="10" applyFont="1" applyFill="1" applyBorder="1" applyAlignment="1" applyProtection="1">
      <alignment horizontal="right"/>
    </xf>
    <xf numFmtId="44" fontId="24" fillId="15" borderId="3" xfId="10" applyFont="1" applyFill="1" applyBorder="1" applyAlignment="1" applyProtection="1">
      <alignment horizontal="right"/>
    </xf>
    <xf numFmtId="44" fontId="24" fillId="0" borderId="3" xfId="10" applyFont="1" applyFill="1" applyBorder="1" applyAlignment="1" applyProtection="1">
      <alignment horizontal="left"/>
    </xf>
    <xf numFmtId="44" fontId="24" fillId="15" borderId="3" xfId="10" applyFont="1" applyFill="1" applyBorder="1" applyAlignment="1" applyProtection="1">
      <alignment horizontal="left"/>
    </xf>
    <xf numFmtId="44" fontId="24" fillId="11" borderId="3" xfId="10" applyFont="1" applyFill="1" applyBorder="1" applyAlignment="1" applyProtection="1">
      <alignment horizontal="right"/>
    </xf>
    <xf numFmtId="44" fontId="24" fillId="24" borderId="3" xfId="10" applyFont="1" applyFill="1" applyBorder="1" applyAlignment="1" applyProtection="1">
      <alignment horizontal="right"/>
    </xf>
    <xf numFmtId="44" fontId="24" fillId="25" borderId="56" xfId="10" applyFont="1" applyFill="1" applyBorder="1" applyAlignment="1" applyProtection="1">
      <alignment horizontal="right"/>
    </xf>
    <xf numFmtId="44" fontId="24" fillId="14" borderId="59" xfId="10" applyFont="1" applyFill="1" applyBorder="1" applyAlignment="1" applyProtection="1">
      <alignment horizontal="right"/>
    </xf>
    <xf numFmtId="44" fontId="59" fillId="26" borderId="5" xfId="10" applyFont="1" applyFill="1" applyBorder="1" applyAlignment="1" applyProtection="1">
      <alignment horizontal="left"/>
    </xf>
    <xf numFmtId="44" fontId="24" fillId="11" borderId="56" xfId="10" applyFont="1" applyFill="1" applyBorder="1" applyAlignment="1" applyProtection="1">
      <alignment horizontal="right"/>
    </xf>
    <xf numFmtId="44" fontId="25" fillId="11" borderId="3" xfId="10" applyFont="1" applyFill="1" applyBorder="1" applyAlignment="1" applyProtection="1">
      <alignment horizontal="right"/>
    </xf>
    <xf numFmtId="44" fontId="25" fillId="0" borderId="0" xfId="10" applyFont="1" applyFill="1" applyBorder="1" applyAlignment="1" applyProtection="1">
      <alignment horizontal="right"/>
    </xf>
    <xf numFmtId="44" fontId="25" fillId="10" borderId="25" xfId="10" applyFont="1" applyFill="1" applyBorder="1" applyAlignment="1" applyProtection="1">
      <alignment horizontal="right"/>
    </xf>
    <xf numFmtId="44" fontId="25" fillId="10" borderId="29" xfId="10" applyFont="1" applyFill="1" applyBorder="1" applyAlignment="1" applyProtection="1">
      <alignment horizontal="right"/>
    </xf>
    <xf numFmtId="0" fontId="63" fillId="0" borderId="23" xfId="0" applyFont="1" applyBorder="1" applyProtection="1">
      <protection locked="0"/>
    </xf>
    <xf numFmtId="0" fontId="63" fillId="0" borderId="26" xfId="0" applyFont="1" applyBorder="1" applyProtection="1">
      <protection locked="0"/>
    </xf>
    <xf numFmtId="0" fontId="62" fillId="0" borderId="26" xfId="0" applyFont="1" applyBorder="1" applyProtection="1">
      <protection locked="0"/>
    </xf>
    <xf numFmtId="0" fontId="62" fillId="0" borderId="26" xfId="0" applyFont="1" applyBorder="1" applyAlignment="1" applyProtection="1">
      <alignment horizontal="right"/>
      <protection locked="0"/>
    </xf>
    <xf numFmtId="0" fontId="61" fillId="0" borderId="26" xfId="0" applyFont="1" applyBorder="1" applyAlignment="1" applyProtection="1">
      <alignment horizontal="right"/>
      <protection locked="0"/>
    </xf>
    <xf numFmtId="0" fontId="0" fillId="0" borderId="26" xfId="0" applyBorder="1" applyProtection="1">
      <protection locked="0"/>
    </xf>
    <xf numFmtId="0" fontId="63" fillId="0" borderId="26" xfId="0" applyFont="1" applyBorder="1" applyAlignment="1" applyProtection="1">
      <alignment horizontal="left"/>
      <protection locked="0"/>
    </xf>
    <xf numFmtId="0" fontId="63" fillId="23" borderId="26" xfId="0" applyFont="1" applyFill="1" applyBorder="1" applyAlignment="1" applyProtection="1">
      <alignment horizontal="center"/>
      <protection locked="0"/>
    </xf>
    <xf numFmtId="0" fontId="63" fillId="18" borderId="26" xfId="0" applyFont="1" applyFill="1" applyBorder="1" applyAlignment="1" applyProtection="1">
      <alignment horizontal="center"/>
      <protection locked="0"/>
    </xf>
    <xf numFmtId="0" fontId="2" fillId="0" borderId="26" xfId="0" applyFont="1" applyBorder="1" applyProtection="1">
      <protection locked="0"/>
    </xf>
    <xf numFmtId="0" fontId="63" fillId="27" borderId="28" xfId="0" applyFont="1" applyFill="1" applyBorder="1" applyAlignment="1" applyProtection="1">
      <alignment horizontal="center"/>
      <protection locked="0"/>
    </xf>
    <xf numFmtId="0" fontId="41" fillId="0" borderId="66" xfId="15" applyFont="1" applyBorder="1" applyAlignment="1" applyProtection="1">
      <alignment horizontal="left" vertical="top" wrapText="1"/>
      <protection locked="0"/>
    </xf>
    <xf numFmtId="164" fontId="41" fillId="0" borderId="66" xfId="7" applyNumberFormat="1" applyFont="1" applyBorder="1" applyAlignment="1" applyProtection="1">
      <alignment horizontal="center" vertical="top" wrapText="1"/>
      <protection locked="0"/>
    </xf>
    <xf numFmtId="0" fontId="41" fillId="0" borderId="66" xfId="15" applyFont="1" applyBorder="1" applyAlignment="1" applyProtection="1">
      <alignment horizontal="center" vertical="top" wrapText="1"/>
      <protection locked="0"/>
    </xf>
    <xf numFmtId="0" fontId="40" fillId="0" borderId="66" xfId="15" applyFont="1" applyBorder="1" applyAlignment="1" applyProtection="1">
      <alignment horizontal="left" vertical="top" wrapText="1"/>
      <protection locked="0"/>
    </xf>
    <xf numFmtId="0" fontId="41" fillId="0" borderId="60" xfId="15" applyFont="1" applyBorder="1" applyAlignment="1" applyProtection="1">
      <alignment horizontal="left" vertical="top" wrapText="1"/>
      <protection locked="0"/>
    </xf>
    <xf numFmtId="169" fontId="41" fillId="0" borderId="60" xfId="7" applyNumberFormat="1" applyFont="1" applyBorder="1" applyAlignment="1" applyProtection="1">
      <alignment horizontal="center" vertical="top" wrapText="1"/>
      <protection locked="0"/>
    </xf>
    <xf numFmtId="0" fontId="41" fillId="0" borderId="60" xfId="15" applyFont="1" applyBorder="1" applyAlignment="1" applyProtection="1">
      <alignment horizontal="center" vertical="top" wrapText="1"/>
      <protection locked="0"/>
    </xf>
    <xf numFmtId="0" fontId="40" fillId="0" borderId="60" xfId="15" applyFont="1" applyBorder="1" applyAlignment="1" applyProtection="1">
      <alignment horizontal="left" vertical="top" wrapText="1"/>
      <protection locked="0"/>
    </xf>
    <xf numFmtId="0" fontId="41" fillId="0" borderId="67" xfId="15" applyFont="1" applyBorder="1" applyAlignment="1" applyProtection="1">
      <alignment horizontal="center" vertical="top" wrapText="1"/>
      <protection locked="0"/>
    </xf>
    <xf numFmtId="44" fontId="27" fillId="0" borderId="1" xfId="10" applyFont="1" applyBorder="1" applyAlignment="1" applyProtection="1">
      <alignment horizontal="center" wrapText="1"/>
      <protection locked="0"/>
    </xf>
    <xf numFmtId="44" fontId="24" fillId="11" borderId="1" xfId="10" applyFont="1" applyFill="1" applyBorder="1" applyAlignment="1" applyProtection="1">
      <alignment horizontal="right"/>
      <protection locked="0"/>
    </xf>
    <xf numFmtId="44" fontId="25" fillId="0" borderId="1" xfId="10" applyFont="1" applyBorder="1" applyAlignment="1" applyProtection="1">
      <alignment horizontal="center"/>
      <protection locked="0"/>
    </xf>
    <xf numFmtId="44" fontId="24" fillId="0" borderId="1" xfId="10" applyFont="1" applyBorder="1" applyAlignment="1" applyProtection="1">
      <alignment horizontal="right"/>
      <protection locked="0"/>
    </xf>
    <xf numFmtId="44" fontId="24" fillId="11" borderId="1" xfId="10" applyFont="1" applyFill="1" applyBorder="1" applyAlignment="1" applyProtection="1">
      <alignment horizontal="left"/>
      <protection locked="0"/>
    </xf>
    <xf numFmtId="44" fontId="24" fillId="0" borderId="1" xfId="10" applyFont="1" applyFill="1" applyBorder="1" applyAlignment="1" applyProtection="1">
      <alignment horizontal="left"/>
      <protection locked="0"/>
    </xf>
    <xf numFmtId="44" fontId="24" fillId="0" borderId="61" xfId="10" applyFont="1" applyFill="1" applyBorder="1" applyAlignment="1" applyProtection="1">
      <protection locked="0"/>
    </xf>
    <xf numFmtId="44" fontId="24" fillId="0" borderId="1" xfId="10" applyFont="1" applyFill="1" applyBorder="1" applyAlignment="1" applyProtection="1">
      <protection locked="0"/>
    </xf>
    <xf numFmtId="44" fontId="24" fillId="24" borderId="1" xfId="10" applyFont="1" applyFill="1" applyBorder="1" applyAlignment="1" applyProtection="1">
      <alignment horizontal="right"/>
      <protection locked="0"/>
    </xf>
    <xf numFmtId="44" fontId="24" fillId="25" borderId="1" xfId="10" applyFont="1" applyFill="1" applyBorder="1" applyAlignment="1" applyProtection="1">
      <alignment horizontal="right"/>
      <protection locked="0"/>
    </xf>
    <xf numFmtId="44" fontId="24" fillId="14" borderId="61" xfId="10" applyFont="1" applyFill="1" applyBorder="1" applyAlignment="1" applyProtection="1">
      <alignment horizontal="right"/>
      <protection locked="0"/>
    </xf>
    <xf numFmtId="44" fontId="24" fillId="13" borderId="64" xfId="10" applyFont="1" applyFill="1" applyBorder="1" applyAlignment="1" applyProtection="1">
      <alignment horizontal="right"/>
    </xf>
    <xf numFmtId="44" fontId="59" fillId="26" borderId="6" xfId="10" applyFont="1" applyFill="1" applyBorder="1" applyAlignment="1" applyProtection="1">
      <alignment horizontal="left"/>
      <protection locked="0"/>
    </xf>
    <xf numFmtId="44" fontId="25" fillId="0" borderId="32" xfId="10" applyFont="1" applyFill="1" applyBorder="1" applyAlignment="1" applyProtection="1">
      <alignment horizontal="right"/>
      <protection locked="0"/>
    </xf>
    <xf numFmtId="164" fontId="27" fillId="18" borderId="63" xfId="0" applyNumberFormat="1" applyFont="1" applyFill="1" applyBorder="1" applyAlignment="1" applyProtection="1">
      <alignment horizontal="center" wrapText="1"/>
      <protection locked="0"/>
    </xf>
    <xf numFmtId="2" fontId="24" fillId="18" borderId="63" xfId="14" applyNumberFormat="1" applyFont="1" applyFill="1" applyBorder="1" applyAlignment="1" applyProtection="1">
      <alignment horizontal="right"/>
      <protection locked="0"/>
    </xf>
    <xf numFmtId="44" fontId="24" fillId="15" borderId="63" xfId="10" applyFont="1" applyFill="1" applyBorder="1" applyAlignment="1" applyProtection="1">
      <alignment horizontal="right"/>
      <protection locked="0"/>
    </xf>
    <xf numFmtId="164" fontId="24" fillId="18" borderId="63" xfId="0" applyNumberFormat="1" applyFont="1" applyFill="1" applyBorder="1" applyAlignment="1" applyProtection="1">
      <alignment horizontal="right"/>
      <protection locked="0"/>
    </xf>
    <xf numFmtId="44" fontId="24" fillId="18" borderId="63" xfId="10" applyFont="1" applyFill="1" applyBorder="1" applyAlignment="1" applyProtection="1">
      <alignment horizontal="right"/>
      <protection locked="0"/>
    </xf>
    <xf numFmtId="44" fontId="24" fillId="0" borderId="1" xfId="10" applyFont="1" applyBorder="1" applyAlignment="1" applyProtection="1">
      <alignment horizontal="left"/>
      <protection locked="0"/>
    </xf>
    <xf numFmtId="44" fontId="24" fillId="15" borderId="1" xfId="10" applyFont="1" applyFill="1" applyBorder="1" applyAlignment="1" applyProtection="1">
      <alignment horizontal="left"/>
      <protection locked="0"/>
    </xf>
    <xf numFmtId="44" fontId="24" fillId="24" borderId="1" xfId="10" applyFont="1" applyFill="1" applyBorder="1" applyAlignment="1" applyProtection="1">
      <alignment horizontal="left"/>
      <protection locked="0"/>
    </xf>
    <xf numFmtId="44" fontId="24" fillId="25" borderId="1" xfId="10" applyFont="1" applyFill="1" applyBorder="1" applyAlignment="1" applyProtection="1">
      <alignment horizontal="left"/>
      <protection locked="0"/>
    </xf>
    <xf numFmtId="164" fontId="4" fillId="13" borderId="1" xfId="0" applyNumberFormat="1" applyFont="1" applyFill="1" applyBorder="1" applyProtection="1">
      <protection locked="0"/>
    </xf>
    <xf numFmtId="44" fontId="25" fillId="0" borderId="32" xfId="10" applyFont="1" applyFill="1" applyBorder="1" applyAlignment="1" applyProtection="1">
      <alignment horizontal="left"/>
      <protection locked="0"/>
    </xf>
    <xf numFmtId="164" fontId="54" fillId="15" borderId="56" xfId="11" applyNumberFormat="1" applyFont="1" applyFill="1" applyBorder="1" applyAlignment="1" applyProtection="1">
      <alignment horizontal="center"/>
      <protection locked="0"/>
    </xf>
    <xf numFmtId="164" fontId="24" fillId="15" borderId="1" xfId="0" applyNumberFormat="1" applyFont="1" applyFill="1" applyBorder="1" applyAlignment="1" applyProtection="1">
      <alignment horizontal="right"/>
      <protection locked="0"/>
    </xf>
    <xf numFmtId="164" fontId="24" fillId="15" borderId="56" xfId="0" applyNumberFormat="1" applyFont="1" applyFill="1" applyBorder="1" applyAlignment="1" applyProtection="1">
      <alignment horizontal="right"/>
      <protection locked="0"/>
    </xf>
    <xf numFmtId="9" fontId="24" fillId="15" borderId="56" xfId="11" applyFont="1" applyFill="1" applyBorder="1" applyAlignment="1" applyProtection="1">
      <alignment horizontal="right"/>
      <protection locked="0"/>
    </xf>
    <xf numFmtId="164" fontId="24" fillId="0" borderId="1" xfId="0" applyNumberFormat="1" applyFont="1" applyBorder="1" applyAlignment="1" applyProtection="1">
      <alignment horizontal="center"/>
      <protection locked="0"/>
    </xf>
    <xf numFmtId="43" fontId="4" fillId="0" borderId="56" xfId="14" applyFont="1" applyBorder="1" applyProtection="1">
      <protection locked="0"/>
    </xf>
    <xf numFmtId="43" fontId="24" fillId="0" borderId="61" xfId="14" applyFont="1" applyBorder="1" applyAlignment="1" applyProtection="1">
      <alignment horizontal="right"/>
      <protection locked="0"/>
    </xf>
    <xf numFmtId="43" fontId="24" fillId="0" borderId="56" xfId="14" applyFont="1" applyBorder="1" applyProtection="1">
      <protection locked="0"/>
    </xf>
    <xf numFmtId="44" fontId="4" fillId="0" borderId="56" xfId="10" applyFont="1" applyBorder="1" applyProtection="1">
      <protection locked="0"/>
    </xf>
    <xf numFmtId="44" fontId="24" fillId="0" borderId="61" xfId="10" applyFont="1" applyBorder="1" applyAlignment="1" applyProtection="1">
      <alignment horizontal="right"/>
      <protection locked="0"/>
    </xf>
    <xf numFmtId="43" fontId="24" fillId="0" borderId="56" xfId="14" applyFont="1" applyBorder="1" applyAlignment="1" applyProtection="1">
      <alignment horizontal="right"/>
      <protection locked="0"/>
    </xf>
    <xf numFmtId="43" fontId="24" fillId="0" borderId="62" xfId="14" applyFont="1" applyBorder="1" applyAlignment="1" applyProtection="1">
      <alignment horizontal="right"/>
      <protection locked="0"/>
    </xf>
    <xf numFmtId="44" fontId="24" fillId="0" borderId="62" xfId="10" applyFont="1" applyBorder="1" applyAlignment="1" applyProtection="1">
      <alignment horizontal="right"/>
      <protection locked="0"/>
    </xf>
    <xf numFmtId="44" fontId="24" fillId="0" borderId="62" xfId="10" applyFont="1" applyFill="1" applyBorder="1" applyAlignment="1" applyProtection="1">
      <protection locked="0"/>
    </xf>
    <xf numFmtId="8" fontId="6" fillId="0" borderId="63" xfId="1" applyNumberFormat="1" applyFont="1" applyBorder="1" applyAlignment="1">
      <alignment horizontal="right"/>
    </xf>
    <xf numFmtId="168" fontId="6" fillId="0" borderId="63" xfId="13" applyFont="1" applyBorder="1" applyAlignment="1">
      <alignment horizontal="left" vertical="center"/>
    </xf>
    <xf numFmtId="1" fontId="6" fillId="0" borderId="63" xfId="13" applyNumberFormat="1" applyFont="1" applyBorder="1" applyAlignment="1">
      <alignment horizontal="center" vertical="center"/>
    </xf>
    <xf numFmtId="7" fontId="6" fillId="0" borderId="63" xfId="13" applyNumberFormat="1" applyFont="1" applyBorder="1" applyAlignment="1">
      <alignment horizontal="right" vertical="center"/>
    </xf>
    <xf numFmtId="44" fontId="6" fillId="0" borderId="63" xfId="7" applyFont="1" applyFill="1" applyBorder="1" applyAlignment="1">
      <alignment horizontal="right"/>
    </xf>
    <xf numFmtId="0" fontId="6" fillId="0" borderId="63" xfId="1" applyFont="1" applyBorder="1"/>
    <xf numFmtId="0" fontId="6" fillId="0" borderId="63" xfId="1" applyFont="1" applyBorder="1" applyAlignment="1">
      <alignment horizontal="left"/>
    </xf>
    <xf numFmtId="0" fontId="41" fillId="0" borderId="63" xfId="0" applyFont="1" applyBorder="1" applyAlignment="1">
      <alignment horizontal="center" vertical="top" wrapText="1"/>
    </xf>
    <xf numFmtId="16" fontId="6" fillId="0" borderId="63" xfId="0" applyNumberFormat="1" applyFont="1" applyBorder="1" applyAlignment="1">
      <alignment horizontal="center"/>
    </xf>
    <xf numFmtId="0" fontId="6" fillId="0" borderId="63" xfId="1" applyFont="1" applyBorder="1" applyAlignment="1">
      <alignment horizontal="center"/>
    </xf>
    <xf numFmtId="0" fontId="6" fillId="0" borderId="63" xfId="1" applyFont="1" applyBorder="1" applyAlignment="1">
      <alignment horizontal="right"/>
    </xf>
    <xf numFmtId="0" fontId="7" fillId="0" borderId="63" xfId="1" applyFont="1" applyBorder="1" applyAlignment="1">
      <alignment horizontal="right"/>
    </xf>
    <xf numFmtId="8" fontId="7" fillId="0" borderId="63" xfId="1" applyNumberFormat="1" applyFont="1" applyBorder="1" applyAlignment="1">
      <alignment horizontal="right"/>
    </xf>
    <xf numFmtId="8" fontId="7" fillId="9" borderId="63" xfId="1" applyNumberFormat="1" applyFont="1" applyFill="1" applyBorder="1" applyAlignment="1">
      <alignment horizontal="right"/>
    </xf>
    <xf numFmtId="0" fontId="4" fillId="0" borderId="63" xfId="0" applyFont="1" applyBorder="1"/>
    <xf numFmtId="0" fontId="6" fillId="0" borderId="63" xfId="0" applyFont="1" applyBorder="1"/>
    <xf numFmtId="3" fontId="6" fillId="0" borderId="63" xfId="13" applyNumberFormat="1" applyFont="1" applyBorder="1" applyAlignment="1">
      <alignment horizontal="center" vertical="center"/>
    </xf>
    <xf numFmtId="0" fontId="36" fillId="11" borderId="0" xfId="0" applyFont="1" applyFill="1" applyAlignment="1">
      <alignment horizontal="left"/>
    </xf>
    <xf numFmtId="0" fontId="6" fillId="11" borderId="0" xfId="12" applyFont="1" applyFill="1"/>
    <xf numFmtId="0" fontId="7" fillId="11" borderId="0" xfId="0" applyFont="1" applyFill="1"/>
    <xf numFmtId="0" fontId="7" fillId="11" borderId="0" xfId="0" applyFont="1" applyFill="1" applyAlignment="1">
      <alignment horizontal="center"/>
    </xf>
    <xf numFmtId="0" fontId="7" fillId="0" borderId="63" xfId="1" applyFont="1" applyBorder="1" applyAlignment="1">
      <alignment horizontal="center" vertical="center" wrapText="1"/>
    </xf>
    <xf numFmtId="0" fontId="7" fillId="0" borderId="63" xfId="1" applyFont="1" applyBorder="1" applyAlignment="1">
      <alignment horizontal="center" vertical="center"/>
    </xf>
    <xf numFmtId="0" fontId="40" fillId="0" borderId="63" xfId="0" applyFont="1" applyBorder="1" applyAlignment="1">
      <alignment horizontal="center" vertical="center" wrapText="1"/>
    </xf>
    <xf numFmtId="0" fontId="41" fillId="0" borderId="63" xfId="0" applyFont="1" applyBorder="1" applyAlignment="1">
      <alignment vertical="top" wrapText="1"/>
    </xf>
    <xf numFmtId="0" fontId="40" fillId="0" borderId="63" xfId="0" applyFont="1" applyBorder="1" applyAlignment="1">
      <alignment horizontal="center" vertical="top" wrapText="1"/>
    </xf>
    <xf numFmtId="0" fontId="41" fillId="6" borderId="56" xfId="0" applyFont="1" applyFill="1" applyBorder="1" applyAlignment="1">
      <alignment vertical="top" wrapText="1"/>
    </xf>
    <xf numFmtId="0" fontId="41" fillId="6" borderId="56" xfId="0" applyFont="1" applyFill="1" applyBorder="1" applyAlignment="1">
      <alignment horizontal="center" vertical="top" wrapText="1"/>
    </xf>
    <xf numFmtId="0" fontId="41" fillId="6" borderId="63" xfId="0" applyFont="1" applyFill="1" applyBorder="1" applyAlignment="1">
      <alignment vertical="top" wrapText="1"/>
    </xf>
    <xf numFmtId="0" fontId="41" fillId="6" borderId="63" xfId="0" applyFont="1" applyFill="1" applyBorder="1" applyAlignment="1">
      <alignment horizontal="center" vertical="top" wrapText="1"/>
    </xf>
    <xf numFmtId="8" fontId="7" fillId="6" borderId="56" xfId="1" applyNumberFormat="1" applyFont="1" applyFill="1" applyBorder="1" applyAlignment="1">
      <alignment horizontal="right"/>
    </xf>
    <xf numFmtId="8" fontId="6" fillId="6" borderId="56" xfId="1" applyNumberFormat="1" applyFont="1" applyFill="1" applyBorder="1" applyAlignment="1">
      <alignment horizontal="right"/>
    </xf>
    <xf numFmtId="0" fontId="6" fillId="6" borderId="56" xfId="1" applyFont="1" applyFill="1" applyBorder="1" applyAlignment="1">
      <alignment horizontal="center"/>
    </xf>
    <xf numFmtId="0" fontId="6" fillId="6" borderId="1" xfId="1" applyFont="1" applyFill="1" applyBorder="1" applyAlignment="1">
      <alignment horizontal="center"/>
    </xf>
    <xf numFmtId="8" fontId="6" fillId="6" borderId="63" xfId="1" applyNumberFormat="1" applyFont="1" applyFill="1" applyBorder="1" applyAlignment="1">
      <alignment horizontal="right"/>
    </xf>
    <xf numFmtId="44" fontId="6" fillId="6" borderId="63" xfId="7" applyFont="1" applyFill="1" applyBorder="1" applyAlignment="1">
      <alignment horizontal="right"/>
    </xf>
    <xf numFmtId="0" fontId="6" fillId="6" borderId="63" xfId="1" applyFont="1" applyFill="1" applyBorder="1"/>
    <xf numFmtId="0" fontId="6" fillId="6" borderId="63" xfId="1" applyFont="1" applyFill="1" applyBorder="1" applyAlignment="1">
      <alignment horizontal="left"/>
    </xf>
    <xf numFmtId="16" fontId="6" fillId="6" borderId="63" xfId="0" applyNumberFormat="1" applyFont="1" applyFill="1" applyBorder="1" applyAlignment="1">
      <alignment horizontal="center"/>
    </xf>
    <xf numFmtId="164" fontId="20" fillId="5" borderId="11" xfId="2" quotePrefix="1" applyNumberFormat="1" applyFont="1" applyFill="1" applyBorder="1" applyAlignment="1">
      <alignment horizontal="center"/>
    </xf>
    <xf numFmtId="164" fontId="18" fillId="5" borderId="11" xfId="2" applyNumberFormat="1" applyFont="1" applyFill="1" applyBorder="1" applyAlignment="1">
      <alignment horizontal="center"/>
    </xf>
    <xf numFmtId="38" fontId="18" fillId="5" borderId="11" xfId="2" applyNumberFormat="1" applyFont="1" applyFill="1" applyBorder="1" applyAlignment="1">
      <alignment horizontal="center"/>
    </xf>
    <xf numFmtId="164" fontId="20" fillId="5" borderId="11" xfId="2" applyNumberFormat="1" applyFont="1" applyFill="1" applyBorder="1" applyAlignment="1">
      <alignment horizontal="center"/>
    </xf>
    <xf numFmtId="49" fontId="18" fillId="7" borderId="63" xfId="2" applyNumberFormat="1" applyFont="1" applyFill="1" applyBorder="1" applyAlignment="1" applyProtection="1">
      <alignment horizontal="left" vertical="center" wrapText="1"/>
      <protection locked="0"/>
    </xf>
    <xf numFmtId="38" fontId="18" fillId="7" borderId="63" xfId="2" applyNumberFormat="1" applyFont="1" applyFill="1" applyBorder="1" applyAlignment="1" applyProtection="1">
      <alignment horizontal="center"/>
      <protection locked="0"/>
    </xf>
    <xf numFmtId="38" fontId="18" fillId="7" borderId="64" xfId="2" applyNumberFormat="1" applyFont="1" applyFill="1" applyBorder="1" applyAlignment="1">
      <alignment horizontal="center"/>
    </xf>
    <xf numFmtId="164" fontId="18" fillId="7" borderId="2" xfId="2" applyNumberFormat="1" applyFont="1" applyFill="1" applyBorder="1" applyAlignment="1" applyProtection="1">
      <alignment horizontal="center"/>
      <protection locked="0"/>
    </xf>
    <xf numFmtId="44" fontId="20" fillId="7" borderId="1" xfId="7" applyFont="1" applyFill="1" applyBorder="1" applyAlignment="1" applyProtection="1">
      <alignment horizontal="center"/>
    </xf>
    <xf numFmtId="164" fontId="45" fillId="7" borderId="64" xfId="2" applyNumberFormat="1" applyFont="1" applyFill="1" applyBorder="1" applyAlignment="1">
      <alignment horizontal="center"/>
    </xf>
    <xf numFmtId="165" fontId="18" fillId="7" borderId="2" xfId="2" applyNumberFormat="1" applyFont="1" applyFill="1" applyBorder="1" applyAlignment="1" applyProtection="1">
      <alignment horizontal="center"/>
      <protection locked="0"/>
    </xf>
    <xf numFmtId="164" fontId="18" fillId="7" borderId="2" xfId="2" applyNumberFormat="1" applyFont="1" applyFill="1" applyBorder="1" applyAlignment="1">
      <alignment horizontal="center"/>
    </xf>
    <xf numFmtId="164" fontId="18" fillId="7" borderId="64" xfId="7" applyNumberFormat="1" applyFont="1" applyFill="1" applyBorder="1" applyAlignment="1" applyProtection="1">
      <alignment horizontal="center"/>
    </xf>
    <xf numFmtId="44" fontId="20" fillId="5" borderId="63" xfId="10" applyFont="1" applyFill="1" applyBorder="1" applyAlignment="1" applyProtection="1">
      <alignment horizontal="center"/>
    </xf>
    <xf numFmtId="164" fontId="20" fillId="5" borderId="45" xfId="2" quotePrefix="1" applyNumberFormat="1" applyFont="1" applyFill="1" applyBorder="1" applyAlignment="1">
      <alignment horizontal="center" wrapText="1"/>
    </xf>
    <xf numFmtId="44" fontId="20" fillId="5" borderId="68" xfId="10" applyFont="1" applyFill="1" applyBorder="1" applyAlignment="1" applyProtection="1">
      <alignment horizontal="center"/>
    </xf>
    <xf numFmtId="44" fontId="20" fillId="7" borderId="68" xfId="10" applyFont="1" applyFill="1" applyBorder="1" applyAlignment="1" applyProtection="1">
      <alignment horizontal="center"/>
    </xf>
    <xf numFmtId="44" fontId="20" fillId="7" borderId="63" xfId="10" applyFont="1" applyFill="1" applyBorder="1" applyAlignment="1" applyProtection="1">
      <alignment horizontal="center"/>
    </xf>
    <xf numFmtId="44" fontId="20" fillId="5" borderId="21" xfId="10" applyFont="1" applyFill="1" applyBorder="1" applyAlignment="1" applyProtection="1">
      <alignment horizontal="center"/>
    </xf>
    <xf numFmtId="164" fontId="4" fillId="13" borderId="50" xfId="0" applyNumberFormat="1" applyFont="1" applyFill="1" applyBorder="1" applyAlignment="1">
      <alignment horizontal="center"/>
    </xf>
    <xf numFmtId="9" fontId="24" fillId="0" borderId="1" xfId="11" applyFont="1" applyBorder="1" applyAlignment="1" applyProtection="1">
      <alignment horizontal="center"/>
      <protection locked="0"/>
    </xf>
    <xf numFmtId="164" fontId="24" fillId="0" borderId="2" xfId="0" applyNumberFormat="1" applyFont="1" applyBorder="1" applyAlignment="1" applyProtection="1">
      <alignment horizontal="center"/>
      <protection locked="0"/>
    </xf>
    <xf numFmtId="9" fontId="25" fillId="0" borderId="56" xfId="11" applyFont="1" applyBorder="1" applyAlignment="1" applyProtection="1">
      <alignment horizontal="center"/>
      <protection locked="0"/>
    </xf>
    <xf numFmtId="164" fontId="23" fillId="13" borderId="0" xfId="0" applyNumberFormat="1" applyFont="1" applyFill="1" applyAlignment="1">
      <alignment horizontal="center"/>
    </xf>
    <xf numFmtId="9" fontId="25" fillId="0" borderId="1" xfId="11" applyFont="1" applyBorder="1" applyAlignment="1" applyProtection="1">
      <alignment horizontal="center"/>
      <protection locked="0"/>
    </xf>
    <xf numFmtId="0" fontId="40" fillId="0" borderId="70" xfId="0" applyFont="1" applyBorder="1" applyAlignment="1">
      <alignment horizontal="center" vertical="center" wrapText="1"/>
    </xf>
    <xf numFmtId="0" fontId="40" fillId="0" borderId="69" xfId="0" applyFont="1" applyBorder="1" applyAlignment="1">
      <alignment horizontal="left" vertical="top" wrapText="1"/>
    </xf>
    <xf numFmtId="0" fontId="41" fillId="0" borderId="69" xfId="0" applyFont="1" applyBorder="1" applyAlignment="1">
      <alignment horizontal="center" vertical="top" wrapText="1"/>
    </xf>
    <xf numFmtId="0" fontId="41" fillId="0" borderId="69" xfId="0" applyFont="1" applyBorder="1" applyAlignment="1">
      <alignment horizontal="left" vertical="top" wrapText="1"/>
    </xf>
    <xf numFmtId="0" fontId="40" fillId="0" borderId="69" xfId="0" applyFont="1" applyBorder="1" applyAlignment="1">
      <alignment horizontal="left" vertical="top" wrapText="1" indent="4"/>
    </xf>
    <xf numFmtId="0" fontId="6" fillId="0" borderId="69" xfId="0" applyFont="1" applyBorder="1"/>
    <xf numFmtId="0" fontId="4" fillId="0" borderId="69" xfId="0" applyFont="1" applyBorder="1"/>
    <xf numFmtId="0" fontId="7" fillId="0" borderId="69" xfId="0" applyFont="1" applyBorder="1" applyAlignment="1">
      <alignment horizontal="right"/>
    </xf>
    <xf numFmtId="0" fontId="41" fillId="0" borderId="69" xfId="0" applyFont="1" applyBorder="1" applyAlignment="1">
      <alignment vertical="top" wrapText="1"/>
    </xf>
    <xf numFmtId="44" fontId="41" fillId="0" borderId="69" xfId="10" applyFont="1" applyBorder="1" applyAlignment="1">
      <alignment vertical="top" wrapText="1"/>
    </xf>
    <xf numFmtId="44" fontId="40" fillId="23" borderId="69" xfId="10" applyFont="1" applyFill="1" applyBorder="1" applyAlignment="1">
      <alignment vertical="top" wrapText="1"/>
    </xf>
    <xf numFmtId="44" fontId="41" fillId="0" borderId="69" xfId="10" applyFont="1" applyBorder="1" applyAlignment="1">
      <alignment horizontal="center" vertical="top" wrapText="1"/>
    </xf>
    <xf numFmtId="44" fontId="41" fillId="0" borderId="69" xfId="10" applyFont="1" applyBorder="1" applyAlignment="1">
      <alignment horizontal="right" vertical="top" wrapText="1"/>
    </xf>
    <xf numFmtId="44" fontId="41" fillId="6" borderId="56" xfId="10" applyFont="1" applyFill="1" applyBorder="1" applyAlignment="1">
      <alignment vertical="top" wrapText="1"/>
    </xf>
    <xf numFmtId="44" fontId="41" fillId="0" borderId="63" xfId="10" applyFont="1" applyBorder="1" applyAlignment="1">
      <alignment horizontal="right" vertical="top" wrapText="1"/>
    </xf>
    <xf numFmtId="44" fontId="41" fillId="0" borderId="56" xfId="10" applyFont="1" applyBorder="1" applyAlignment="1">
      <alignment vertical="top" wrapText="1"/>
    </xf>
    <xf numFmtId="44" fontId="41" fillId="0" borderId="56" xfId="10" applyFont="1" applyBorder="1" applyAlignment="1">
      <alignment horizontal="right" vertical="top" wrapText="1"/>
    </xf>
    <xf numFmtId="44" fontId="41" fillId="0" borderId="63" xfId="10" applyFont="1" applyBorder="1" applyAlignment="1">
      <alignment vertical="top" wrapText="1"/>
    </xf>
    <xf numFmtId="44" fontId="40" fillId="0" borderId="0" xfId="10" applyFont="1" applyAlignment="1">
      <alignment horizontal="right" vertical="top" wrapText="1"/>
    </xf>
    <xf numFmtId="44" fontId="40" fillId="0" borderId="56" xfId="10" applyFont="1" applyBorder="1" applyAlignment="1">
      <alignment vertical="top" wrapText="1"/>
    </xf>
    <xf numFmtId="0" fontId="41" fillId="6" borderId="69" xfId="0" applyFont="1" applyFill="1" applyBorder="1" applyAlignment="1">
      <alignment horizontal="center" vertical="top" wrapText="1"/>
    </xf>
    <xf numFmtId="44" fontId="41" fillId="6" borderId="69" xfId="10" applyFont="1" applyFill="1" applyBorder="1" applyAlignment="1">
      <alignment vertical="top" wrapText="1"/>
    </xf>
    <xf numFmtId="0" fontId="41" fillId="28" borderId="56" xfId="0" applyFont="1" applyFill="1" applyBorder="1" applyAlignment="1">
      <alignment vertical="top" wrapText="1"/>
    </xf>
    <xf numFmtId="0" fontId="41" fillId="28" borderId="56" xfId="0" applyFont="1" applyFill="1" applyBorder="1" applyAlignment="1">
      <alignment horizontal="center" vertical="top" wrapText="1"/>
    </xf>
    <xf numFmtId="44" fontId="41" fillId="28" borderId="56" xfId="10" applyFont="1" applyFill="1" applyBorder="1" applyAlignment="1">
      <alignment horizontal="right" vertical="top" wrapText="1"/>
    </xf>
    <xf numFmtId="0" fontId="67" fillId="28" borderId="56" xfId="0" applyFont="1" applyFill="1" applyBorder="1" applyAlignment="1">
      <alignment horizontal="center" vertical="top" wrapText="1"/>
    </xf>
    <xf numFmtId="0" fontId="67" fillId="28" borderId="63" xfId="0" applyFont="1" applyFill="1" applyBorder="1" applyAlignment="1">
      <alignment horizontal="center" vertical="top" wrapText="1"/>
    </xf>
    <xf numFmtId="0" fontId="68" fillId="28" borderId="63" xfId="0" applyFont="1" applyFill="1" applyBorder="1" applyAlignment="1">
      <alignment vertical="top" wrapText="1"/>
    </xf>
    <xf numFmtId="0" fontId="68" fillId="28" borderId="63" xfId="0" applyFont="1" applyFill="1" applyBorder="1" applyAlignment="1">
      <alignment horizontal="center" vertical="top" wrapText="1"/>
    </xf>
    <xf numFmtId="44" fontId="68" fillId="28" borderId="63" xfId="10" applyFont="1" applyFill="1" applyBorder="1" applyAlignment="1">
      <alignment vertical="top" wrapText="1"/>
    </xf>
    <xf numFmtId="0" fontId="67" fillId="28" borderId="56" xfId="1" applyFont="1" applyFill="1" applyBorder="1" applyAlignment="1">
      <alignment horizontal="center"/>
    </xf>
    <xf numFmtId="168" fontId="68" fillId="28" borderId="56" xfId="13" applyFont="1" applyFill="1" applyBorder="1" applyAlignment="1">
      <alignment horizontal="left" vertical="center"/>
    </xf>
    <xf numFmtId="3" fontId="68" fillId="28" borderId="56" xfId="13" applyNumberFormat="1" applyFont="1" applyFill="1" applyBorder="1" applyAlignment="1">
      <alignment horizontal="center" vertical="center"/>
    </xf>
    <xf numFmtId="7" fontId="68" fillId="28" borderId="56" xfId="13" applyNumberFormat="1" applyFont="1" applyFill="1" applyBorder="1" applyAlignment="1">
      <alignment horizontal="right" vertical="center"/>
    </xf>
    <xf numFmtId="0" fontId="67" fillId="28" borderId="63" xfId="1" applyFont="1" applyFill="1" applyBorder="1" applyAlignment="1">
      <alignment horizontal="center"/>
    </xf>
    <xf numFmtId="168" fontId="68" fillId="28" borderId="63" xfId="13" applyFont="1" applyFill="1" applyBorder="1" applyAlignment="1">
      <alignment horizontal="left" vertical="center"/>
    </xf>
    <xf numFmtId="1" fontId="68" fillId="28" borderId="63" xfId="13" applyNumberFormat="1" applyFont="1" applyFill="1" applyBorder="1" applyAlignment="1">
      <alignment horizontal="center" vertical="center"/>
    </xf>
    <xf numFmtId="7" fontId="68" fillId="28" borderId="63" xfId="13" applyNumberFormat="1" applyFont="1" applyFill="1" applyBorder="1" applyAlignment="1">
      <alignment horizontal="right" vertical="center"/>
    </xf>
    <xf numFmtId="0" fontId="67" fillId="28" borderId="69" xfId="0" applyFont="1" applyFill="1" applyBorder="1" applyAlignment="1">
      <alignment horizontal="left" vertical="top" wrapText="1"/>
    </xf>
    <xf numFmtId="0" fontId="68" fillId="28" borderId="69" xfId="0" applyFont="1" applyFill="1" applyBorder="1" applyAlignment="1">
      <alignment horizontal="center" vertical="top" wrapText="1"/>
    </xf>
    <xf numFmtId="44" fontId="68" fillId="28" borderId="69" xfId="10" applyFont="1" applyFill="1" applyBorder="1" applyAlignment="1">
      <alignment horizontal="center" vertical="top" wrapText="1"/>
    </xf>
    <xf numFmtId="44" fontId="68" fillId="28" borderId="69" xfId="10" applyFont="1" applyFill="1" applyBorder="1" applyAlignment="1">
      <alignment horizontal="right" vertical="top" wrapText="1"/>
    </xf>
    <xf numFmtId="44" fontId="68" fillId="28" borderId="69" xfId="10" applyFont="1" applyFill="1" applyBorder="1" applyAlignment="1">
      <alignment vertical="top" wrapText="1"/>
    </xf>
    <xf numFmtId="0" fontId="68" fillId="28" borderId="0" xfId="0" applyFont="1" applyFill="1"/>
    <xf numFmtId="0" fontId="67" fillId="28" borderId="24" xfId="12" applyFont="1" applyFill="1" applyBorder="1" applyAlignment="1">
      <alignment vertical="center"/>
    </xf>
    <xf numFmtId="0" fontId="67" fillId="28" borderId="0" xfId="12" applyFont="1" applyFill="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23" fillId="0" borderId="0" xfId="0" applyFont="1" applyAlignment="1">
      <alignment vertical="top" wrapText="1"/>
    </xf>
    <xf numFmtId="0" fontId="23" fillId="0" borderId="0" xfId="0" applyFont="1" applyAlignment="1">
      <alignment horizontal="left" vertical="top" wrapText="1"/>
    </xf>
    <xf numFmtId="0" fontId="23" fillId="0" borderId="0" xfId="0" applyFont="1"/>
    <xf numFmtId="0" fontId="23" fillId="0" borderId="0" xfId="0" applyFont="1" applyAlignment="1">
      <alignment wrapText="1"/>
    </xf>
    <xf numFmtId="164" fontId="25" fillId="11" borderId="31" xfId="0" applyNumberFormat="1" applyFont="1" applyFill="1" applyBorder="1" applyAlignment="1" applyProtection="1">
      <alignment horizontal="center"/>
      <protection locked="0"/>
    </xf>
    <xf numFmtId="164" fontId="25" fillId="11" borderId="13" xfId="0" applyNumberFormat="1" applyFont="1" applyFill="1" applyBorder="1" applyAlignment="1" applyProtection="1">
      <alignment horizontal="center"/>
      <protection locked="0"/>
    </xf>
    <xf numFmtId="0" fontId="4" fillId="18" borderId="24" xfId="0" applyFont="1" applyFill="1" applyBorder="1" applyAlignment="1" applyProtection="1">
      <alignment horizontal="center"/>
      <protection locked="0"/>
    </xf>
    <xf numFmtId="0" fontId="4" fillId="18" borderId="25" xfId="0" applyFont="1" applyFill="1" applyBorder="1" applyAlignment="1" applyProtection="1">
      <alignment horizontal="center"/>
      <protection locked="0"/>
    </xf>
    <xf numFmtId="164" fontId="25" fillId="18" borderId="28" xfId="0" applyNumberFormat="1" applyFont="1" applyFill="1" applyBorder="1" applyAlignment="1" applyProtection="1">
      <alignment horizontal="center"/>
      <protection locked="0"/>
    </xf>
    <xf numFmtId="164" fontId="25" fillId="18" borderId="11" xfId="0" applyNumberFormat="1" applyFont="1" applyFill="1" applyBorder="1" applyAlignment="1" applyProtection="1">
      <alignment horizontal="center"/>
      <protection locked="0"/>
    </xf>
    <xf numFmtId="164" fontId="25" fillId="18" borderId="29" xfId="0" applyNumberFormat="1" applyFont="1" applyFill="1" applyBorder="1" applyAlignment="1" applyProtection="1">
      <alignment horizontal="center"/>
      <protection locked="0"/>
    </xf>
    <xf numFmtId="164" fontId="46" fillId="16" borderId="23" xfId="0" applyNumberFormat="1" applyFont="1" applyFill="1" applyBorder="1" applyAlignment="1" applyProtection="1">
      <alignment horizontal="left" vertical="center" wrapText="1"/>
      <protection locked="0"/>
    </xf>
    <xf numFmtId="164" fontId="20" fillId="16" borderId="24" xfId="0" applyNumberFormat="1" applyFont="1" applyFill="1" applyBorder="1" applyAlignment="1" applyProtection="1">
      <alignment horizontal="left" vertical="center" wrapText="1"/>
      <protection locked="0"/>
    </xf>
    <xf numFmtId="164" fontId="20" fillId="16" borderId="25" xfId="0" applyNumberFormat="1" applyFont="1" applyFill="1" applyBorder="1" applyAlignment="1" applyProtection="1">
      <alignment horizontal="left" vertical="center" wrapText="1"/>
      <protection locked="0"/>
    </xf>
    <xf numFmtId="164" fontId="38" fillId="18" borderId="31" xfId="0" applyNumberFormat="1" applyFont="1" applyFill="1" applyBorder="1" applyAlignment="1" applyProtection="1">
      <alignment horizontal="left" vertical="top" wrapText="1"/>
      <protection locked="0"/>
    </xf>
    <xf numFmtId="164" fontId="20" fillId="18" borderId="13" xfId="0" applyNumberFormat="1" applyFont="1" applyFill="1" applyBorder="1" applyAlignment="1" applyProtection="1">
      <alignment horizontal="left" vertical="top" wrapText="1"/>
      <protection locked="0"/>
    </xf>
    <xf numFmtId="164" fontId="20" fillId="18" borderId="10" xfId="0" applyNumberFormat="1" applyFont="1" applyFill="1" applyBorder="1" applyAlignment="1" applyProtection="1">
      <alignment horizontal="left" vertical="top" wrapText="1"/>
      <protection locked="0"/>
    </xf>
    <xf numFmtId="164" fontId="4" fillId="3" borderId="11" xfId="0" applyNumberFormat="1" applyFont="1" applyFill="1" applyBorder="1" applyAlignment="1" applyProtection="1">
      <alignment horizontal="left" vertical="top" wrapText="1"/>
      <protection locked="0"/>
    </xf>
    <xf numFmtId="164" fontId="25" fillId="0" borderId="56" xfId="0" applyNumberFormat="1" applyFont="1" applyBorder="1" applyAlignment="1" applyProtection="1">
      <alignment horizontal="center"/>
      <protection locked="0"/>
    </xf>
    <xf numFmtId="164" fontId="27" fillId="0" borderId="61" xfId="0" applyNumberFormat="1" applyFont="1" applyBorder="1" applyAlignment="1" applyProtection="1">
      <alignment horizontal="center"/>
      <protection locked="0"/>
    </xf>
    <xf numFmtId="164" fontId="27" fillId="0" borderId="49" xfId="0" applyNumberFormat="1" applyFont="1" applyBorder="1" applyAlignment="1" applyProtection="1">
      <alignment horizontal="center"/>
      <protection locked="0"/>
    </xf>
    <xf numFmtId="0" fontId="65" fillId="0" borderId="50" xfId="0" applyFont="1" applyBorder="1" applyAlignment="1" applyProtection="1">
      <alignment horizontal="left" wrapText="1"/>
      <protection locked="0"/>
    </xf>
    <xf numFmtId="0" fontId="65" fillId="0" borderId="36" xfId="0" applyFont="1" applyBorder="1" applyAlignment="1" applyProtection="1">
      <alignment horizontal="left" wrapText="1"/>
      <protection locked="0"/>
    </xf>
    <xf numFmtId="164" fontId="25" fillId="0" borderId="6" xfId="0" applyNumberFormat="1" applyFont="1" applyBorder="1" applyAlignment="1" applyProtection="1">
      <alignment horizontal="center"/>
      <protection locked="0"/>
    </xf>
    <xf numFmtId="164" fontId="25" fillId="0" borderId="51" xfId="0" applyNumberFormat="1" applyFont="1" applyBorder="1" applyAlignment="1" applyProtection="1">
      <alignment horizontal="center"/>
      <protection locked="0"/>
    </xf>
    <xf numFmtId="44" fontId="25" fillId="0" borderId="56" xfId="10" applyFont="1" applyBorder="1" applyAlignment="1" applyProtection="1">
      <alignment horizontal="center"/>
      <protection locked="0"/>
    </xf>
    <xf numFmtId="164" fontId="24" fillId="18" borderId="56" xfId="0" applyNumberFormat="1" applyFont="1" applyFill="1" applyBorder="1" applyAlignment="1" applyProtection="1">
      <alignment horizontal="center" vertical="top" wrapText="1"/>
      <protection locked="0"/>
    </xf>
    <xf numFmtId="164" fontId="20" fillId="10" borderId="28" xfId="0" applyNumberFormat="1" applyFont="1" applyFill="1" applyBorder="1" applyAlignment="1" applyProtection="1">
      <alignment horizontal="left" vertical="center" wrapText="1"/>
      <protection locked="0"/>
    </xf>
    <xf numFmtId="164" fontId="20" fillId="10" borderId="11" xfId="0" applyNumberFormat="1" applyFont="1" applyFill="1" applyBorder="1" applyAlignment="1" applyProtection="1">
      <alignment horizontal="left" vertical="center" wrapText="1"/>
      <protection locked="0"/>
    </xf>
    <xf numFmtId="164" fontId="20" fillId="10" borderId="29" xfId="0" applyNumberFormat="1" applyFont="1" applyFill="1" applyBorder="1" applyAlignment="1" applyProtection="1">
      <alignment horizontal="left" vertical="center" wrapText="1"/>
      <protection locked="0"/>
    </xf>
    <xf numFmtId="164" fontId="20" fillId="12" borderId="31" xfId="0" applyNumberFormat="1" applyFont="1" applyFill="1" applyBorder="1" applyAlignment="1" applyProtection="1">
      <alignment horizontal="left" vertical="center" wrapText="1"/>
      <protection locked="0"/>
    </xf>
    <xf numFmtId="164" fontId="20" fillId="12" borderId="13" xfId="0" applyNumberFormat="1" applyFont="1" applyFill="1" applyBorder="1" applyAlignment="1" applyProtection="1">
      <alignment horizontal="left" vertical="center" wrapText="1"/>
      <protection locked="0"/>
    </xf>
    <xf numFmtId="164" fontId="20" fillId="12" borderId="10" xfId="0" applyNumberFormat="1" applyFont="1" applyFill="1" applyBorder="1" applyAlignment="1" applyProtection="1">
      <alignment horizontal="left" vertical="center" wrapText="1"/>
      <protection locked="0"/>
    </xf>
    <xf numFmtId="164" fontId="20" fillId="19" borderId="31" xfId="0" applyNumberFormat="1" applyFont="1" applyFill="1" applyBorder="1" applyAlignment="1" applyProtection="1">
      <alignment horizontal="left" vertical="center"/>
      <protection locked="0"/>
    </xf>
    <xf numFmtId="164" fontId="20" fillId="19" borderId="13" xfId="0" applyNumberFormat="1" applyFont="1" applyFill="1" applyBorder="1" applyAlignment="1" applyProtection="1">
      <alignment horizontal="left" vertical="center"/>
      <protection locked="0"/>
    </xf>
    <xf numFmtId="164" fontId="20" fillId="19" borderId="10" xfId="0" applyNumberFormat="1" applyFont="1" applyFill="1" applyBorder="1" applyAlignment="1" applyProtection="1">
      <alignment horizontal="left" vertical="center"/>
      <protection locked="0"/>
    </xf>
    <xf numFmtId="164" fontId="20" fillId="0" borderId="31" xfId="0" applyNumberFormat="1" applyFont="1" applyBorder="1" applyAlignment="1" applyProtection="1">
      <alignment horizontal="center" vertical="center"/>
      <protection locked="0"/>
    </xf>
    <xf numFmtId="164" fontId="20" fillId="0" borderId="13" xfId="0" applyNumberFormat="1" applyFont="1" applyBorder="1" applyAlignment="1" applyProtection="1">
      <alignment horizontal="center" vertical="center"/>
      <protection locked="0"/>
    </xf>
    <xf numFmtId="164" fontId="20" fillId="0" borderId="10" xfId="0" applyNumberFormat="1" applyFont="1" applyBorder="1" applyAlignment="1" applyProtection="1">
      <alignment horizontal="center" vertical="center"/>
      <protection locked="0"/>
    </xf>
    <xf numFmtId="164" fontId="20" fillId="0" borderId="31" xfId="0" applyNumberFormat="1" applyFont="1" applyBorder="1" applyAlignment="1" applyProtection="1">
      <alignment horizontal="center"/>
      <protection locked="0"/>
    </xf>
    <xf numFmtId="164" fontId="20" fillId="0" borderId="13" xfId="0" applyNumberFormat="1" applyFont="1" applyBorder="1" applyAlignment="1" applyProtection="1">
      <alignment horizontal="center"/>
      <protection locked="0"/>
    </xf>
    <xf numFmtId="164" fontId="20" fillId="0" borderId="10" xfId="0" applyNumberFormat="1" applyFont="1" applyBorder="1" applyAlignment="1" applyProtection="1">
      <alignment horizontal="center"/>
      <protection locked="0"/>
    </xf>
    <xf numFmtId="164" fontId="64" fillId="3" borderId="31" xfId="0" applyNumberFormat="1" applyFont="1" applyFill="1" applyBorder="1" applyAlignment="1" applyProtection="1">
      <alignment horizontal="center"/>
      <protection locked="0"/>
    </xf>
    <xf numFmtId="164" fontId="64" fillId="3" borderId="13" xfId="0" applyNumberFormat="1" applyFont="1" applyFill="1" applyBorder="1" applyAlignment="1" applyProtection="1">
      <alignment horizontal="center"/>
      <protection locked="0"/>
    </xf>
    <xf numFmtId="164" fontId="64" fillId="3" borderId="10" xfId="0" applyNumberFormat="1" applyFont="1" applyFill="1" applyBorder="1" applyAlignment="1" applyProtection="1">
      <alignment horizontal="center"/>
      <protection locked="0"/>
    </xf>
    <xf numFmtId="164" fontId="23" fillId="0" borderId="31" xfId="0" applyNumberFormat="1" applyFont="1" applyBorder="1" applyAlignment="1" applyProtection="1">
      <alignment horizontal="center"/>
      <protection locked="0"/>
    </xf>
    <xf numFmtId="164" fontId="23" fillId="0" borderId="10" xfId="0" applyNumberFormat="1"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24" xfId="0" applyFont="1" applyBorder="1" applyAlignment="1" applyProtection="1">
      <alignment horizontal="center"/>
      <protection locked="0"/>
    </xf>
    <xf numFmtId="164" fontId="26" fillId="20" borderId="17" xfId="0" applyNumberFormat="1" applyFont="1" applyFill="1" applyBorder="1" applyAlignment="1" applyProtection="1">
      <alignment horizontal="center"/>
      <protection locked="0"/>
    </xf>
    <xf numFmtId="164" fontId="26" fillId="20" borderId="11" xfId="0" applyNumberFormat="1" applyFont="1" applyFill="1" applyBorder="1" applyAlignment="1" applyProtection="1">
      <alignment horizontal="center"/>
      <protection locked="0"/>
    </xf>
    <xf numFmtId="164" fontId="26" fillId="20" borderId="35" xfId="0" applyNumberFormat="1" applyFont="1" applyFill="1" applyBorder="1" applyAlignment="1" applyProtection="1">
      <alignment horizontal="center"/>
      <protection locked="0"/>
    </xf>
    <xf numFmtId="0" fontId="20" fillId="3" borderId="23" xfId="0" applyFont="1" applyFill="1" applyBorder="1" applyAlignment="1" applyProtection="1">
      <alignment horizontal="left" vertical="center" wrapText="1"/>
      <protection locked="0"/>
    </xf>
    <xf numFmtId="0" fontId="20" fillId="3" borderId="24" xfId="0" applyFont="1" applyFill="1" applyBorder="1" applyAlignment="1" applyProtection="1">
      <alignment horizontal="left" vertical="center" wrapText="1"/>
      <protection locked="0"/>
    </xf>
    <xf numFmtId="0" fontId="20" fillId="3" borderId="25" xfId="0" applyFont="1" applyFill="1" applyBorder="1" applyAlignment="1" applyProtection="1">
      <alignment horizontal="left" vertical="center" wrapText="1"/>
      <protection locked="0"/>
    </xf>
    <xf numFmtId="0" fontId="20" fillId="3" borderId="26" xfId="0" applyFont="1" applyFill="1" applyBorder="1" applyAlignment="1" applyProtection="1">
      <alignment horizontal="left" vertical="center" wrapText="1"/>
      <protection locked="0"/>
    </xf>
    <xf numFmtId="0" fontId="20" fillId="3" borderId="0" xfId="0" applyFont="1" applyFill="1" applyAlignment="1" applyProtection="1">
      <alignment horizontal="left" vertical="center" wrapText="1"/>
      <protection locked="0"/>
    </xf>
    <xf numFmtId="0" fontId="20" fillId="3" borderId="27" xfId="0" applyFont="1" applyFill="1" applyBorder="1" applyAlignment="1" applyProtection="1">
      <alignment horizontal="left" vertical="center" wrapText="1"/>
      <protection locked="0"/>
    </xf>
    <xf numFmtId="164" fontId="27" fillId="20" borderId="33" xfId="0" applyNumberFormat="1" applyFont="1" applyFill="1" applyBorder="1" applyAlignment="1" applyProtection="1">
      <alignment horizontal="center"/>
      <protection locked="0"/>
    </xf>
    <xf numFmtId="164" fontId="27" fillId="20" borderId="58" xfId="0" applyNumberFormat="1" applyFont="1" applyFill="1" applyBorder="1" applyAlignment="1" applyProtection="1">
      <alignment horizontal="center"/>
      <protection locked="0"/>
    </xf>
    <xf numFmtId="164" fontId="27" fillId="20" borderId="34" xfId="0" applyNumberFormat="1" applyFont="1" applyFill="1" applyBorder="1" applyAlignment="1" applyProtection="1">
      <alignment horizontal="center"/>
      <protection locked="0"/>
    </xf>
    <xf numFmtId="164" fontId="25" fillId="20" borderId="12" xfId="0" applyNumberFormat="1" applyFont="1" applyFill="1" applyBorder="1" applyAlignment="1">
      <alignment horizontal="center"/>
    </xf>
    <xf numFmtId="164" fontId="25" fillId="20" borderId="18" xfId="0" applyNumberFormat="1" applyFont="1" applyFill="1" applyBorder="1" applyAlignment="1">
      <alignment horizontal="center"/>
    </xf>
    <xf numFmtId="164" fontId="25" fillId="20" borderId="19" xfId="0" applyNumberFormat="1" applyFont="1" applyFill="1" applyBorder="1" applyAlignment="1">
      <alignment horizontal="center"/>
    </xf>
    <xf numFmtId="164" fontId="49" fillId="14" borderId="56" xfId="0" applyNumberFormat="1" applyFont="1" applyFill="1" applyBorder="1" applyAlignment="1" applyProtection="1">
      <alignment horizontal="center" vertical="center"/>
      <protection locked="0"/>
    </xf>
    <xf numFmtId="164" fontId="6" fillId="15" borderId="56" xfId="0" applyNumberFormat="1" applyFont="1" applyFill="1" applyBorder="1" applyAlignment="1" applyProtection="1">
      <alignment horizontal="center"/>
      <protection locked="0"/>
    </xf>
    <xf numFmtId="164" fontId="24" fillId="0" borderId="1" xfId="0" applyNumberFormat="1" applyFont="1" applyBorder="1" applyAlignment="1" applyProtection="1">
      <alignment horizontal="center"/>
      <protection locked="0"/>
    </xf>
    <xf numFmtId="164" fontId="24" fillId="0" borderId="57" xfId="0" applyNumberFormat="1" applyFont="1" applyBorder="1" applyAlignment="1" applyProtection="1">
      <alignment horizontal="center"/>
      <protection locked="0"/>
    </xf>
    <xf numFmtId="164" fontId="25" fillId="0" borderId="62" xfId="0" applyNumberFormat="1" applyFont="1" applyBorder="1" applyAlignment="1" applyProtection="1">
      <alignment horizontal="center"/>
      <protection locked="0"/>
    </xf>
    <xf numFmtId="164" fontId="27" fillId="0" borderId="5" xfId="0" applyNumberFormat="1" applyFont="1" applyBorder="1" applyAlignment="1" applyProtection="1">
      <alignment horizontal="center"/>
      <protection locked="0"/>
    </xf>
    <xf numFmtId="164" fontId="24" fillId="11" borderId="56" xfId="0" applyNumberFormat="1" applyFont="1" applyFill="1" applyBorder="1" applyAlignment="1" applyProtection="1">
      <alignment horizontal="center"/>
      <protection locked="0"/>
    </xf>
    <xf numFmtId="164" fontId="27" fillId="10" borderId="33" xfId="0" applyNumberFormat="1" applyFont="1" applyFill="1" applyBorder="1" applyAlignment="1" applyProtection="1">
      <alignment horizontal="center"/>
      <protection locked="0"/>
    </xf>
    <xf numFmtId="164" fontId="27" fillId="10" borderId="64" xfId="0" applyNumberFormat="1" applyFont="1" applyFill="1" applyBorder="1" applyAlignment="1" applyProtection="1">
      <alignment horizontal="center"/>
      <protection locked="0"/>
    </xf>
    <xf numFmtId="164" fontId="27" fillId="10" borderId="34" xfId="0" applyNumberFormat="1" applyFont="1" applyFill="1" applyBorder="1" applyAlignment="1" applyProtection="1">
      <alignment horizontal="center"/>
      <protection locked="0"/>
    </xf>
    <xf numFmtId="164" fontId="26" fillId="10" borderId="11" xfId="0" applyNumberFormat="1" applyFont="1" applyFill="1" applyBorder="1" applyAlignment="1" applyProtection="1">
      <alignment horizontal="center"/>
      <protection locked="0"/>
    </xf>
    <xf numFmtId="164" fontId="26" fillId="10" borderId="35" xfId="0" applyNumberFormat="1" applyFont="1" applyFill="1" applyBorder="1" applyAlignment="1" applyProtection="1">
      <alignment horizontal="center"/>
      <protection locked="0"/>
    </xf>
    <xf numFmtId="164" fontId="24" fillId="0" borderId="56" xfId="0" applyNumberFormat="1" applyFont="1" applyBorder="1" applyAlignment="1" applyProtection="1">
      <alignment horizontal="center" vertical="top" wrapText="1"/>
      <protection locked="0"/>
    </xf>
    <xf numFmtId="164" fontId="24" fillId="11" borderId="56" xfId="0" applyNumberFormat="1" applyFont="1" applyFill="1" applyBorder="1" applyAlignment="1" applyProtection="1">
      <alignment horizontal="center" vertical="top" wrapText="1"/>
      <protection locked="0"/>
    </xf>
    <xf numFmtId="164" fontId="24" fillId="15" borderId="56" xfId="0" applyNumberFormat="1" applyFont="1" applyFill="1" applyBorder="1" applyAlignment="1" applyProtection="1">
      <alignment horizontal="center" vertical="top" wrapText="1"/>
      <protection locked="0"/>
    </xf>
    <xf numFmtId="164" fontId="57" fillId="18" borderId="45" xfId="0" applyNumberFormat="1" applyFont="1" applyFill="1" applyBorder="1" applyAlignment="1" applyProtection="1">
      <alignment horizontal="center" vertical="center" wrapText="1"/>
      <protection locked="0"/>
    </xf>
    <xf numFmtId="164" fontId="57" fillId="18" borderId="37" xfId="0" applyNumberFormat="1" applyFont="1" applyFill="1" applyBorder="1" applyAlignment="1" applyProtection="1">
      <alignment horizontal="center" vertical="center" wrapText="1"/>
      <protection locked="0"/>
    </xf>
    <xf numFmtId="164" fontId="57" fillId="18" borderId="46" xfId="0" applyNumberFormat="1" applyFont="1" applyFill="1" applyBorder="1" applyAlignment="1" applyProtection="1">
      <alignment horizontal="center" vertical="center" wrapText="1"/>
      <protection locked="0"/>
    </xf>
    <xf numFmtId="164" fontId="27" fillId="0" borderId="12" xfId="0" applyNumberFormat="1" applyFont="1" applyBorder="1" applyAlignment="1" applyProtection="1">
      <alignment horizontal="right"/>
      <protection locked="0"/>
    </xf>
    <xf numFmtId="164" fontId="24" fillId="0" borderId="19" xfId="0" applyNumberFormat="1" applyFont="1" applyBorder="1" applyAlignment="1" applyProtection="1">
      <alignment horizontal="right"/>
      <protection locked="0"/>
    </xf>
    <xf numFmtId="164" fontId="27" fillId="10" borderId="12" xfId="0" applyNumberFormat="1" applyFont="1" applyFill="1" applyBorder="1" applyAlignment="1">
      <alignment horizontal="center"/>
    </xf>
    <xf numFmtId="164" fontId="27" fillId="10" borderId="18" xfId="0" applyNumberFormat="1" applyFont="1" applyFill="1" applyBorder="1" applyAlignment="1">
      <alignment horizontal="center"/>
    </xf>
    <xf numFmtId="164" fontId="27" fillId="10" borderId="19" xfId="0" applyNumberFormat="1" applyFont="1" applyFill="1" applyBorder="1" applyAlignment="1">
      <alignment horizontal="center"/>
    </xf>
    <xf numFmtId="164" fontId="25" fillId="10" borderId="12" xfId="0" applyNumberFormat="1" applyFont="1" applyFill="1" applyBorder="1" applyAlignment="1">
      <alignment horizontal="center"/>
    </xf>
    <xf numFmtId="164" fontId="25" fillId="10" borderId="18" xfId="0" applyNumberFormat="1" applyFont="1" applyFill="1" applyBorder="1" applyAlignment="1">
      <alignment horizontal="center"/>
    </xf>
    <xf numFmtId="164" fontId="25" fillId="10" borderId="19" xfId="0" applyNumberFormat="1" applyFont="1" applyFill="1" applyBorder="1" applyAlignment="1">
      <alignment horizontal="center"/>
    </xf>
    <xf numFmtId="164" fontId="27" fillId="20" borderId="12" xfId="0" applyNumberFormat="1" applyFont="1" applyFill="1" applyBorder="1" applyAlignment="1">
      <alignment horizontal="center"/>
    </xf>
    <xf numFmtId="164" fontId="27" fillId="20" borderId="18" xfId="0" applyNumberFormat="1" applyFont="1" applyFill="1" applyBorder="1" applyAlignment="1">
      <alignment horizontal="center"/>
    </xf>
    <xf numFmtId="164" fontId="27" fillId="20" borderId="19" xfId="0" applyNumberFormat="1" applyFont="1" applyFill="1" applyBorder="1" applyAlignment="1">
      <alignment horizontal="center"/>
    </xf>
    <xf numFmtId="164" fontId="48" fillId="15" borderId="56" xfId="0" applyNumberFormat="1" applyFont="1" applyFill="1" applyBorder="1" applyAlignment="1" applyProtection="1">
      <alignment horizontal="center" vertical="center"/>
      <protection locked="0"/>
    </xf>
    <xf numFmtId="164" fontId="48" fillId="15" borderId="62" xfId="0" applyNumberFormat="1" applyFont="1" applyFill="1" applyBorder="1" applyAlignment="1" applyProtection="1">
      <alignment horizontal="center" vertical="center"/>
      <protection locked="0"/>
    </xf>
    <xf numFmtId="164" fontId="48" fillId="15" borderId="5" xfId="0" applyNumberFormat="1" applyFont="1" applyFill="1" applyBorder="1" applyAlignment="1" applyProtection="1">
      <alignment horizontal="center" vertical="center"/>
      <protection locked="0"/>
    </xf>
    <xf numFmtId="164" fontId="25" fillId="24" borderId="56" xfId="0" applyNumberFormat="1" applyFont="1" applyFill="1" applyBorder="1" applyAlignment="1" applyProtection="1">
      <alignment horizontal="center"/>
      <protection locked="0"/>
    </xf>
    <xf numFmtId="164" fontId="25" fillId="15" borderId="48" xfId="0" applyNumberFormat="1" applyFont="1" applyFill="1" applyBorder="1" applyAlignment="1" applyProtection="1">
      <alignment horizontal="center"/>
      <protection locked="0"/>
    </xf>
    <xf numFmtId="164" fontId="25" fillId="15" borderId="49" xfId="0" applyNumberFormat="1" applyFont="1" applyFill="1" applyBorder="1" applyAlignment="1" applyProtection="1">
      <alignment horizontal="center"/>
      <protection locked="0"/>
    </xf>
    <xf numFmtId="164" fontId="46" fillId="0" borderId="61" xfId="0" applyNumberFormat="1" applyFont="1" applyBorder="1" applyAlignment="1" applyProtection="1">
      <alignment horizontal="center"/>
      <protection locked="0"/>
    </xf>
    <xf numFmtId="164" fontId="46" fillId="0" borderId="49" xfId="0" applyNumberFormat="1" applyFont="1" applyBorder="1" applyAlignment="1" applyProtection="1">
      <alignment horizontal="center"/>
      <protection locked="0"/>
    </xf>
    <xf numFmtId="164" fontId="18" fillId="11" borderId="50" xfId="0" applyNumberFormat="1" applyFont="1" applyFill="1" applyBorder="1" applyAlignment="1" applyProtection="1">
      <alignment horizontal="center" vertical="top" wrapText="1"/>
      <protection locked="0"/>
    </xf>
    <xf numFmtId="164" fontId="18" fillId="11" borderId="36" xfId="0" applyNumberFormat="1" applyFont="1" applyFill="1" applyBorder="1" applyAlignment="1" applyProtection="1">
      <alignment horizontal="center" vertical="top" wrapText="1"/>
      <protection locked="0"/>
    </xf>
    <xf numFmtId="164" fontId="25" fillId="15" borderId="15" xfId="0" applyNumberFormat="1" applyFont="1" applyFill="1" applyBorder="1" applyAlignment="1" applyProtection="1">
      <alignment horizontal="center"/>
      <protection locked="0"/>
    </xf>
    <xf numFmtId="164" fontId="25" fillId="15" borderId="51" xfId="0" applyNumberFormat="1" applyFont="1" applyFill="1" applyBorder="1" applyAlignment="1" applyProtection="1">
      <alignment horizontal="center"/>
      <protection locked="0"/>
    </xf>
    <xf numFmtId="164" fontId="30" fillId="14" borderId="48" xfId="0" applyNumberFormat="1" applyFont="1" applyFill="1" applyBorder="1" applyAlignment="1" applyProtection="1">
      <alignment horizontal="center" wrapText="1"/>
      <protection locked="0"/>
    </xf>
    <xf numFmtId="164" fontId="30" fillId="14" borderId="49" xfId="0" applyNumberFormat="1" applyFont="1" applyFill="1" applyBorder="1" applyAlignment="1" applyProtection="1">
      <alignment horizontal="center" wrapText="1"/>
      <protection locked="0"/>
    </xf>
    <xf numFmtId="164" fontId="34" fillId="14" borderId="15" xfId="0" applyNumberFormat="1" applyFont="1" applyFill="1" applyBorder="1" applyAlignment="1" applyProtection="1">
      <alignment horizontal="center"/>
      <protection locked="0"/>
    </xf>
    <xf numFmtId="164" fontId="34" fillId="14" borderId="51" xfId="0" applyNumberFormat="1" applyFont="1" applyFill="1" applyBorder="1" applyAlignment="1" applyProtection="1">
      <alignment horizontal="center"/>
      <protection locked="0"/>
    </xf>
    <xf numFmtId="164" fontId="4" fillId="13" borderId="50" xfId="0" applyNumberFormat="1" applyFont="1" applyFill="1" applyBorder="1"/>
    <xf numFmtId="164" fontId="4" fillId="13" borderId="0" xfId="0" applyNumberFormat="1" applyFont="1" applyFill="1"/>
    <xf numFmtId="164" fontId="59" fillId="26" borderId="56" xfId="0" applyNumberFormat="1" applyFont="1" applyFill="1" applyBorder="1" applyAlignment="1" applyProtection="1">
      <alignment horizontal="center"/>
      <protection locked="0"/>
    </xf>
    <xf numFmtId="164" fontId="25" fillId="10" borderId="28" xfId="0" applyNumberFormat="1" applyFont="1" applyFill="1" applyBorder="1" applyAlignment="1" applyProtection="1">
      <alignment horizontal="left"/>
      <protection locked="0"/>
    </xf>
    <xf numFmtId="164" fontId="25" fillId="10" borderId="11" xfId="0" applyNumberFormat="1" applyFont="1" applyFill="1" applyBorder="1" applyAlignment="1" applyProtection="1">
      <alignment horizontal="left"/>
      <protection locked="0"/>
    </xf>
    <xf numFmtId="164" fontId="42" fillId="0" borderId="56" xfId="0" applyNumberFormat="1" applyFont="1" applyBorder="1" applyAlignment="1" applyProtection="1">
      <alignment horizontal="center"/>
      <protection locked="0"/>
    </xf>
    <xf numFmtId="164" fontId="20" fillId="0" borderId="6" xfId="0" applyNumberFormat="1" applyFont="1" applyBorder="1" applyAlignment="1" applyProtection="1">
      <alignment horizontal="center"/>
      <protection locked="0"/>
    </xf>
    <xf numFmtId="164" fontId="20" fillId="0" borderId="51" xfId="0" applyNumberFormat="1" applyFont="1" applyBorder="1" applyAlignment="1" applyProtection="1">
      <alignment horizontal="center"/>
      <protection locked="0"/>
    </xf>
    <xf numFmtId="164" fontId="6" fillId="15" borderId="56" xfId="0" applyNumberFormat="1" applyFont="1" applyFill="1" applyBorder="1" applyAlignment="1" applyProtection="1">
      <alignment horizontal="center" wrapText="1"/>
      <protection locked="0"/>
    </xf>
    <xf numFmtId="0" fontId="4" fillId="11" borderId="11" xfId="0" applyFont="1" applyFill="1" applyBorder="1" applyAlignment="1">
      <alignment horizontal="left" vertical="top" wrapText="1"/>
    </xf>
    <xf numFmtId="0" fontId="4" fillId="11" borderId="29" xfId="0" applyFont="1" applyFill="1" applyBorder="1" applyAlignment="1">
      <alignment horizontal="left" vertical="top" wrapText="1"/>
    </xf>
    <xf numFmtId="0" fontId="7" fillId="11" borderId="0" xfId="0" applyFont="1" applyFill="1" applyAlignment="1">
      <alignment horizontal="left"/>
    </xf>
    <xf numFmtId="0" fontId="67" fillId="28" borderId="48" xfId="12" applyFont="1" applyFill="1" applyBorder="1" applyAlignment="1">
      <alignment horizontal="center" vertical="center"/>
    </xf>
    <xf numFmtId="0" fontId="4" fillId="11" borderId="24" xfId="0" applyFont="1" applyFill="1" applyBorder="1" applyAlignment="1">
      <alignment horizontal="left" vertical="top" wrapText="1"/>
    </xf>
    <xf numFmtId="0" fontId="6" fillId="11" borderId="24" xfId="0" applyFont="1" applyFill="1" applyBorder="1" applyAlignment="1">
      <alignment horizontal="left" vertical="top" wrapText="1"/>
    </xf>
    <xf numFmtId="0" fontId="6" fillId="11" borderId="25" xfId="0" applyFont="1" applyFill="1" applyBorder="1" applyAlignment="1">
      <alignment horizontal="left" vertical="top" wrapText="1"/>
    </xf>
    <xf numFmtId="0" fontId="4" fillId="11" borderId="0" xfId="0" applyFont="1" applyFill="1" applyAlignment="1">
      <alignment horizontal="left" vertical="top" wrapText="1"/>
    </xf>
    <xf numFmtId="0" fontId="4" fillId="11" borderId="27" xfId="0" applyFont="1" applyFill="1" applyBorder="1" applyAlignment="1">
      <alignment horizontal="left" vertical="top" wrapText="1"/>
    </xf>
    <xf numFmtId="0" fontId="4" fillId="11" borderId="0" xfId="0" applyFont="1" applyFill="1"/>
    <xf numFmtId="0" fontId="4" fillId="11" borderId="27" xfId="0" applyFont="1" applyFill="1" applyBorder="1"/>
    <xf numFmtId="49" fontId="20" fillId="7" borderId="1" xfId="2" applyNumberFormat="1" applyFont="1" applyFill="1" applyBorder="1" applyAlignment="1" applyProtection="1">
      <alignment horizontal="center" vertical="center" wrapText="1"/>
      <protection locked="0"/>
    </xf>
    <xf numFmtId="49" fontId="20" fillId="7" borderId="58" xfId="2" applyNumberFormat="1" applyFont="1" applyFill="1" applyBorder="1" applyAlignment="1" applyProtection="1">
      <alignment horizontal="center" vertical="center" wrapText="1"/>
      <protection locked="0"/>
    </xf>
    <xf numFmtId="49" fontId="20" fillId="7" borderId="57" xfId="2" applyNumberFormat="1" applyFont="1" applyFill="1" applyBorder="1" applyAlignment="1" applyProtection="1">
      <alignment horizontal="center" vertical="center" wrapText="1"/>
      <protection locked="0"/>
    </xf>
    <xf numFmtId="164" fontId="20" fillId="5" borderId="17" xfId="2" quotePrefix="1" applyNumberFormat="1" applyFont="1" applyFill="1" applyBorder="1" applyAlignment="1">
      <alignment horizontal="center"/>
    </xf>
    <xf numFmtId="164" fontId="20" fillId="5" borderId="11" xfId="2" quotePrefix="1" applyNumberFormat="1" applyFont="1" applyFill="1" applyBorder="1" applyAlignment="1">
      <alignment horizontal="center"/>
    </xf>
    <xf numFmtId="0" fontId="4" fillId="0" borderId="0" xfId="0" applyFont="1" applyAlignment="1">
      <alignment vertical="top" wrapText="1"/>
    </xf>
    <xf numFmtId="49" fontId="20" fillId="7" borderId="64" xfId="2" applyNumberFormat="1" applyFont="1" applyFill="1" applyBorder="1" applyAlignment="1" applyProtection="1">
      <alignment horizontal="center" vertical="center" wrapText="1"/>
      <protection locked="0"/>
    </xf>
    <xf numFmtId="49" fontId="20" fillId="7" borderId="65" xfId="2" applyNumberFormat="1" applyFont="1" applyFill="1" applyBorder="1" applyAlignment="1" applyProtection="1">
      <alignment horizontal="center" vertical="center" wrapText="1"/>
      <protection locked="0"/>
    </xf>
    <xf numFmtId="0" fontId="67" fillId="28" borderId="24" xfId="12" applyFont="1" applyFill="1" applyBorder="1" applyAlignment="1">
      <alignment horizontal="center" vertical="center"/>
    </xf>
    <xf numFmtId="0" fontId="4" fillId="11" borderId="24" xfId="0" applyFont="1" applyFill="1" applyBorder="1" applyAlignment="1">
      <alignment horizontal="left" vertical="top"/>
    </xf>
    <xf numFmtId="0" fontId="4" fillId="11" borderId="25" xfId="0" applyFont="1" applyFill="1" applyBorder="1" applyAlignment="1">
      <alignment horizontal="left" vertical="top"/>
    </xf>
    <xf numFmtId="0" fontId="4" fillId="11" borderId="0" xfId="0" applyFont="1" applyFill="1" applyAlignment="1">
      <alignment wrapText="1"/>
    </xf>
    <xf numFmtId="0" fontId="0" fillId="0" borderId="0" xfId="0" applyAlignment="1">
      <alignment horizontal="left" vertical="top" wrapText="1"/>
    </xf>
    <xf numFmtId="0" fontId="11" fillId="0" borderId="15" xfId="0" applyFont="1" applyBorder="1" applyAlignment="1">
      <alignment horizontal="center" vertical="center" wrapText="1"/>
    </xf>
    <xf numFmtId="0" fontId="63" fillId="0" borderId="31" xfId="15" applyFont="1" applyBorder="1" applyAlignment="1">
      <alignment horizontal="center" vertical="center" wrapText="1"/>
    </xf>
    <xf numFmtId="0" fontId="63" fillId="0" borderId="13" xfId="15" applyFont="1" applyBorder="1" applyAlignment="1">
      <alignment horizontal="center" vertical="center"/>
    </xf>
    <xf numFmtId="0" fontId="63" fillId="0" borderId="10" xfId="15" applyFont="1" applyBorder="1" applyAlignment="1">
      <alignment horizontal="center" vertical="center"/>
    </xf>
    <xf numFmtId="0" fontId="63" fillId="6" borderId="1" xfId="15" applyFont="1" applyFill="1" applyBorder="1" applyAlignment="1">
      <alignment horizontal="center"/>
    </xf>
    <xf numFmtId="0" fontId="63" fillId="6" borderId="64" xfId="15" applyFont="1" applyFill="1" applyBorder="1" applyAlignment="1">
      <alignment horizontal="center"/>
    </xf>
    <xf numFmtId="0" fontId="63" fillId="6" borderId="65" xfId="15" applyFont="1" applyFill="1" applyBorder="1" applyAlignment="1">
      <alignment horizontal="center"/>
    </xf>
  </cellXfs>
  <cellStyles count="16">
    <cellStyle name="Comma" xfId="14" builtinId="3"/>
    <cellStyle name="Currency" xfId="10" builtinId="4"/>
    <cellStyle name="Currency 2" xfId="7" xr:uid="{95EDF037-ECE4-4A3D-B26D-F42CEB3638E4}"/>
    <cellStyle name="Currency 2 2" xfId="6" xr:uid="{00000000-0005-0000-0000-000001000000}"/>
    <cellStyle name="Currency 3" xfId="4" xr:uid="{00000000-0005-0000-0000-000002000000}"/>
    <cellStyle name="Currency 4" xfId="9" xr:uid="{A99FDB7E-2C4D-4786-8652-A9D14AEE598C}"/>
    <cellStyle name="Normal" xfId="0" builtinId="0"/>
    <cellStyle name="Normal 2" xfId="2" xr:uid="{00000000-0005-0000-0000-000004000000}"/>
    <cellStyle name="Normal 3" xfId="8" xr:uid="{D7B9A962-845B-41A9-A5B7-2082DBAD5219}"/>
    <cellStyle name="Normal 3 2" xfId="5" xr:uid="{00000000-0005-0000-0000-000005000000}"/>
    <cellStyle name="Normal 4" xfId="3" xr:uid="{00000000-0005-0000-0000-000006000000}"/>
    <cellStyle name="Normal 5" xfId="15" xr:uid="{C4EC0420-8366-4619-BE99-45C11DBAA149}"/>
    <cellStyle name="Normal_020719 NIHprop SLD Costing1-lowOH" xfId="12" xr:uid="{95807A04-D0DD-48A5-B60E-4136B04DC7C8}"/>
    <cellStyle name="Normal_020812 Navy LowCostCS Costing" xfId="1" xr:uid="{00000000-0005-0000-0000-000008000000}"/>
    <cellStyle name="Normal_COGS YR 1" xfId="13" xr:uid="{639EEC51-6A9F-4FA2-AE44-F9C93F0463FA}"/>
    <cellStyle name="Percent" xfId="11" builtinId="5"/>
  </cellStyles>
  <dxfs count="0"/>
  <tableStyles count="1" defaultTableStyle="TableStyleMedium9" defaultPivotStyle="PivotStyleLight16">
    <tableStyle name="Invisible" pivot="0" table="0" count="0" xr9:uid="{23FDFD7A-2356-4213-87DE-F8B41F1AFBB3}"/>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E9A3"/>
      <color rgb="FF0000CC"/>
      <color rgb="FFFF99FF"/>
      <color rgb="FF00FF99"/>
      <color rgb="FF66FF99"/>
      <color rgb="FFF79646"/>
      <color rgb="FFECECE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72</xdr:row>
      <xdr:rowOff>714375</xdr:rowOff>
    </xdr:from>
    <xdr:to>
      <xdr:col>1</xdr:col>
      <xdr:colOff>1941426</xdr:colOff>
      <xdr:row>72</xdr:row>
      <xdr:rowOff>2000885</xdr:rowOff>
    </xdr:to>
    <xdr:pic>
      <xdr:nvPicPr>
        <xdr:cNvPr id="3" name="Picture 2">
          <a:extLst>
            <a:ext uri="{FF2B5EF4-FFF2-40B4-BE49-F238E27FC236}">
              <a16:creationId xmlns:a16="http://schemas.microsoft.com/office/drawing/2014/main" id="{D8BBECB7-0DA6-EF85-F2A9-801F30D70ABA}"/>
            </a:ext>
          </a:extLst>
        </xdr:cNvPr>
        <xdr:cNvPicPr>
          <a:picLocks noChangeAspect="1"/>
        </xdr:cNvPicPr>
      </xdr:nvPicPr>
      <xdr:blipFill>
        <a:blip xmlns:r="http://schemas.openxmlformats.org/officeDocument/2006/relationships" r:embed="rId1"/>
        <a:stretch>
          <a:fillRect/>
        </a:stretch>
      </xdr:blipFill>
      <xdr:spPr>
        <a:xfrm>
          <a:off x="152400" y="12182475"/>
          <a:ext cx="3814676" cy="1295400"/>
        </a:xfrm>
        <a:prstGeom prst="rect">
          <a:avLst/>
        </a:prstGeom>
      </xdr:spPr>
    </xdr:pic>
    <xdr:clientData/>
  </xdr:twoCellAnchor>
  <xdr:twoCellAnchor editAs="oneCell">
    <xdr:from>
      <xdr:col>1</xdr:col>
      <xdr:colOff>2228850</xdr:colOff>
      <xdr:row>72</xdr:row>
      <xdr:rowOff>264279</xdr:rowOff>
    </xdr:from>
    <xdr:to>
      <xdr:col>6</xdr:col>
      <xdr:colOff>778692</xdr:colOff>
      <xdr:row>72</xdr:row>
      <xdr:rowOff>2650942</xdr:rowOff>
    </xdr:to>
    <xdr:pic>
      <xdr:nvPicPr>
        <xdr:cNvPr id="5" name="Picture 4">
          <a:extLst>
            <a:ext uri="{FF2B5EF4-FFF2-40B4-BE49-F238E27FC236}">
              <a16:creationId xmlns:a16="http://schemas.microsoft.com/office/drawing/2014/main" id="{C7F4EB89-D912-637B-CCC5-59D0D55ADD3F}"/>
            </a:ext>
          </a:extLst>
        </xdr:cNvPr>
        <xdr:cNvPicPr>
          <a:picLocks noChangeAspect="1"/>
        </xdr:cNvPicPr>
      </xdr:nvPicPr>
      <xdr:blipFill>
        <a:blip xmlns:r="http://schemas.openxmlformats.org/officeDocument/2006/relationships" r:embed="rId2"/>
        <a:stretch>
          <a:fillRect/>
        </a:stretch>
      </xdr:blipFill>
      <xdr:spPr>
        <a:xfrm>
          <a:off x="4257675" y="11732379"/>
          <a:ext cx="6248400" cy="23968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30480</xdr:rowOff>
    </xdr:from>
    <xdr:to>
      <xdr:col>17</xdr:col>
      <xdr:colOff>82550</xdr:colOff>
      <xdr:row>50</xdr:row>
      <xdr:rowOff>160020</xdr:rowOff>
    </xdr:to>
    <xdr:sp macro="" textlink="">
      <xdr:nvSpPr>
        <xdr:cNvPr id="2" name="TextBox 1">
          <a:extLst>
            <a:ext uri="{FF2B5EF4-FFF2-40B4-BE49-F238E27FC236}">
              <a16:creationId xmlns:a16="http://schemas.microsoft.com/office/drawing/2014/main" id="{AE98888A-ECD8-F6FC-CE70-5C4694285D14}"/>
            </a:ext>
          </a:extLst>
        </xdr:cNvPr>
        <xdr:cNvSpPr txBox="1"/>
      </xdr:nvSpPr>
      <xdr:spPr>
        <a:xfrm>
          <a:off x="0" y="906780"/>
          <a:ext cx="10445750" cy="7338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Helpful notes for Milestones: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Each milestone will mark the completion of a measurable event (i.e., completing a baseline execution plan, completing measurable events in the performance of the research and    development of the technology, completing and submitting the final report, etc.).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Deliverable narrative should provide description of what is being delivered, the word “Report” is not sufficient. “</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Status/Progress/Reports” cannot be milestones.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 description will show how the milestone will be demonstrably completed.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Payments associated with each milestone must reflect the actual comprehensive costs to achieve milestone completion. </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(Note do not take total cost and divide by number  of milestones)</a:t>
          </a: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Although this is a R&amp;D effort the amounts against each milestone should NOT be the same. consider what actually goes into the pricing of that particular milestone as each  milestone should have its own cost. (If amounts remain the same, please clearly expand the deliverable description)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milestones need to be more definitive and consider what actually goes into the pricing of that particular milestone.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 description will show how the milestone will be demonstrably completed.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No advance payments on milestones</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b="0" kern="100">
            <a:solidFill>
              <a:schemeClr val="dk1"/>
            </a:solidFill>
            <a:effectLst/>
            <a:latin typeface="Aptos" panose="020B0004020202020204" pitchFamily="34" charset="0"/>
            <a:ea typeface="Times New Roman" panose="02020603050405020304" pitchFamily="18" charset="0"/>
            <a:cs typeface="Times New Roman" panose="02020603050405020304" pitchFamily="18" charset="0"/>
          </a:endParaRPr>
        </a:p>
        <a:p>
          <a:pPr marL="0" marR="0" indent="0">
            <a:lnSpc>
              <a:spcPts val="1200"/>
            </a:lnSpc>
            <a:spcAft>
              <a:spcPts val="800"/>
            </a:spcAft>
            <a:buFont typeface="Arial" panose="020B0604020202020204" pitchFamily="34" charset="0"/>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endPar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Three Milestone Examples: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Kickoff Meeting presentation including project design, acquisition of equipment, and overall workflow leading to accomplishment of deliverables. Kickoff briefing package will include team organization, technical approach and research goals, expected results and schedule, and risk and mitigation strategies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Kick-off meeting presentation with description of proposed effort to include the description of proposed concept, focus area and potential application domain; Justification of proposed approach based on preliminary analyses or modeling; Justification of the benefits of the proposed scheme in achieving beyond-XXX performance in the potential application domain; Description and preliminary analyses of the proposed concept metrics that will be achieved during the period of performance, and comparison of these metrics to the current XXX. All supporting positions identified in the proposal are assigned to personnel, and names are provided to the Government. Order materials and equipment.</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Design XXXX molecule candidate(s) and investigate simulated molecular conformation changes induced by the onset and offset of near infrared (NIR) light in the range of 750 nm to 900 nm, as well as simulated binding to target protein(s) of interest in the presence of NIR light. METRIC: XXXX candidates demonstrate molecular conformation change in the presence of NIR light in the range of XXX to XXX nm, and bind to target protein(s) of interest in the presence of NIR light in a simulated environment.</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Two Exit Criteria Examples: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Submit kickoff meeting charts and Initial Test Plan</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Submit Milestone report describing design approach and molecular structure(s) of XXXX and simulation results.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07000"/>
            </a:lnSpc>
            <a:spcAft>
              <a:spcPts val="800"/>
            </a:spcAft>
          </a:pPr>
          <a:r>
            <a:rPr lang="en-US" sz="1000" kern="0">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Technology%20Division\Freeman%20Team%20Folder\Attachment_F_DARPA_Cost_Proposal_Spreadsheet%20Expeditions.xlsx" TargetMode="External"/><Relationship Id="rId1" Type="http://schemas.openxmlformats.org/officeDocument/2006/relationships/externalLinkPath" Target="https://darpagcchigh-my.sharepoint.us/personal/john_gyorda_ctr_darpa_mil/Documents/Microsoft%20Teams%20Chat%20Files/Attachment_F_DARPA_Cost_Proposal_Spreadsheet%20Expedi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l Amount"/>
      <sheetName val=" Materials-Supplies"/>
      <sheetName val="Equipment List"/>
      <sheetName val="Travel"/>
      <sheetName val="Other ODCs"/>
      <sheetName val="FDRTA Option"/>
      <sheetName val="IIP Option"/>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Gyorda, John (contr-cmo)" id="{29FBA38D-B711-412E-94B1-2D6DE3515ACA}" userId="S::john.gyorda.ctr@darpa.mil::356dca46-556d-4e31-b38e-fb9fbbaebb8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K10" dT="2026-08-03T18:19:46.88" personId="{29FBA38D-B711-412E-94B1-2D6DE3515ACA}" id="{AF3C7959-E7A9-47E3-A506-BE05EC295B54}">
    <text>Insert Number of Total Months</text>
  </threadedComment>
  <threadedComment ref="H11" dT="2025-05-15T14:52:27.20" personId="{29FBA38D-B711-412E-94B1-2D6DE3515ACA}" id="{90A6E888-1A75-4266-98F9-4B8314C515C6}">
    <text>Insert formulas in Column as appropriate. See Note 3</text>
  </threadedComment>
  <threadedComment ref="J11" dT="2025-05-14T20:27:46.78" personId="{29FBA38D-B711-412E-94B1-2D6DE3515ACA}" id="{37D6EDB9-9504-49E9-B8D5-667BE466E0CD}">
    <text>Insert formulas in Column as appropriate. See Note 3</text>
  </threadedComment>
  <threadedComment ref="P11" dT="2025-05-15T14:52:27.20" personId="{29FBA38D-B711-412E-94B1-2D6DE3515ACA}" id="{274927CE-D48C-4461-ACC5-6763DC3F958C}">
    <text>Insert formulas in Column as appropriate. See Note 3</text>
  </threadedComment>
  <threadedComment ref="X11" dT="2025-05-15T14:52:27.20" personId="{29FBA38D-B711-412E-94B1-2D6DE3515ACA}" id="{E374389D-2B3C-4089-B85A-FEBDFFCA2F7F}">
    <text>Insert formulas in Column as appropriate. See Note 3</text>
  </threadedComment>
  <threadedComment ref="AF11" dT="2025-05-15T14:52:27.20" personId="{29FBA38D-B711-412E-94B1-2D6DE3515ACA}" id="{68F51A89-1F22-4FE7-9CD3-A891344E3A10}">
    <text>Insert formulas in Column as appropriate. See Note 3</text>
  </threadedComment>
  <threadedComment ref="K46" dT="2025-05-15T01:02:03.63" personId="{29FBA38D-B711-412E-94B1-2D6DE3515ACA}" id="{50BD16B6-8BEC-4961-8C22-B411A15ABE5C}">
    <text>Break out all ODCs by Phase/CFY that equals the grand total on corresponding worksheets &amp; Subtotal Column</text>
  </threadedComment>
  <threadedComment ref="K47" dT="2025-05-15T01:02:41.22" personId="{29FBA38D-B711-412E-94B1-2D6DE3515ACA}" id="{D4345C74-5B9A-4A43-B1D4-D9DCEE15F4F5}">
    <text xml:space="preserve">Break out all ODCs by Phase/CFY that equals the grand total on corresponding worksheets &amp; Subtotal Column 
</text>
  </threadedComment>
  <threadedComment ref="K48" dT="2025-05-15T01:02:50.05" personId="{29FBA38D-B711-412E-94B1-2D6DE3515ACA}" id="{C2B85035-6466-41B9-847D-3B9A1AB021F9}">
    <text xml:space="preserve">Break out all ODCs by Phase/CFY that equals the grand total on corresponding worksheets &amp; Subtotal Column
</text>
  </threadedComment>
  <threadedComment ref="K49" dT="2025-05-15T01:03:01.52" personId="{29FBA38D-B711-412E-94B1-2D6DE3515ACA}" id="{5E969442-EE9C-4498-88CB-2EF13BB42D91}">
    <text xml:space="preserve">Break out all ODCs by Phase/CFY that equals the grand total on corresponding worksheets &amp; Subtotal Column
</text>
  </threadedComment>
  <threadedComment ref="I57" dT="2025-05-12T15:40:53.84" personId="{29FBA38D-B711-412E-94B1-2D6DE3515ACA}" id="{0CE4E0F3-B411-40AA-92BC-6EF8820A8587}">
    <text xml:space="preserve">For Universities: Use MTDC base as applicable </text>
  </threadedComment>
  <threadedComment ref="Q57" dT="2025-05-12T15:40:53.84" personId="{29FBA38D-B711-412E-94B1-2D6DE3515ACA}" id="{3AD27D8E-7400-4072-BC5B-2A0344B67DC0}">
    <text xml:space="preserve">For Universities: Use MTDC base as applicable </text>
  </threadedComment>
  <threadedComment ref="Y57" dT="2025-05-12T15:40:53.84" personId="{29FBA38D-B711-412E-94B1-2D6DE3515ACA}" id="{2A193924-D991-4AFC-B7D3-19C7F04D6968}">
    <text xml:space="preserve">For Universities: Use MTDC base as applicable </text>
  </threadedComment>
  <threadedComment ref="AG57" dT="2025-05-12T15:40:53.84" personId="{29FBA38D-B711-412E-94B1-2D6DE3515ACA}" id="{7DC60369-E9AC-4EA1-AEA7-4D52A80E99F1}">
    <text xml:space="preserve">For Universities: Use MTDC base as applicable </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E1AAA-53AE-4553-BACC-985F7843C32F}">
  <dimension ref="B3:C35"/>
  <sheetViews>
    <sheetView tabSelected="1" workbookViewId="0">
      <selection activeCell="H20" sqref="H20"/>
    </sheetView>
  </sheetViews>
  <sheetFormatPr defaultRowHeight="12.5" x14ac:dyDescent="0.25"/>
  <cols>
    <col min="2" max="2" width="44.54296875" customWidth="1"/>
    <col min="3" max="3" width="13.453125" customWidth="1"/>
  </cols>
  <sheetData>
    <row r="3" spans="2:3" ht="13" x14ac:dyDescent="0.3">
      <c r="B3" s="85" t="s">
        <v>0</v>
      </c>
    </row>
    <row r="4" spans="2:3" ht="13" thickBot="1" x14ac:dyDescent="0.3"/>
    <row r="5" spans="2:3" ht="13" x14ac:dyDescent="0.3">
      <c r="B5" s="380" t="s">
        <v>1</v>
      </c>
      <c r="C5" s="86">
        <f>+'Total Amount'!AK25</f>
        <v>0</v>
      </c>
    </row>
    <row r="6" spans="2:3" ht="13" x14ac:dyDescent="0.3">
      <c r="B6" s="381" t="s">
        <v>2</v>
      </c>
      <c r="C6" s="87">
        <f>+'Total Amount'!AK26</f>
        <v>0</v>
      </c>
    </row>
    <row r="7" spans="2:3" ht="13" x14ac:dyDescent="0.3">
      <c r="B7" s="381" t="s">
        <v>3</v>
      </c>
      <c r="C7" s="87">
        <f>+'Total Amount'!AK27</f>
        <v>0</v>
      </c>
    </row>
    <row r="8" spans="2:3" ht="13" x14ac:dyDescent="0.3">
      <c r="B8" s="381"/>
      <c r="C8" s="87"/>
    </row>
    <row r="9" spans="2:3" ht="13" x14ac:dyDescent="0.3">
      <c r="B9" s="382" t="s">
        <v>259</v>
      </c>
      <c r="C9" s="87">
        <f>+'Total Amount'!AK34</f>
        <v>0</v>
      </c>
    </row>
    <row r="10" spans="2:3" ht="13" x14ac:dyDescent="0.3">
      <c r="B10" s="383" t="s">
        <v>4</v>
      </c>
      <c r="C10" s="87">
        <f>+'Total Amount'!AK36</f>
        <v>0</v>
      </c>
    </row>
    <row r="11" spans="2:3" ht="13" x14ac:dyDescent="0.3">
      <c r="B11" s="381"/>
      <c r="C11" s="88"/>
    </row>
    <row r="12" spans="2:3" ht="13" x14ac:dyDescent="0.3">
      <c r="B12" s="382" t="s">
        <v>5</v>
      </c>
      <c r="C12" s="87">
        <f>+'Total Amount'!AK43</f>
        <v>0</v>
      </c>
    </row>
    <row r="13" spans="2:3" ht="13" x14ac:dyDescent="0.3">
      <c r="B13" s="381"/>
      <c r="C13" s="88"/>
    </row>
    <row r="14" spans="2:3" ht="13" x14ac:dyDescent="0.3">
      <c r="B14" s="381" t="s">
        <v>6</v>
      </c>
      <c r="C14" s="87"/>
    </row>
    <row r="15" spans="2:3" ht="13" x14ac:dyDescent="0.3">
      <c r="B15" s="384" t="s">
        <v>7</v>
      </c>
      <c r="C15" s="87">
        <f>+'Total Amount'!AK46</f>
        <v>0</v>
      </c>
    </row>
    <row r="16" spans="2:3" ht="13" x14ac:dyDescent="0.3">
      <c r="B16" s="384" t="s">
        <v>8</v>
      </c>
      <c r="C16" s="87">
        <f>+'Total Amount'!AK47</f>
        <v>0</v>
      </c>
    </row>
    <row r="17" spans="2:3" ht="13" x14ac:dyDescent="0.3">
      <c r="B17" s="384" t="s">
        <v>9</v>
      </c>
      <c r="C17" s="87">
        <f>+'Total Amount'!AK48</f>
        <v>0</v>
      </c>
    </row>
    <row r="18" spans="2:3" ht="13" x14ac:dyDescent="0.3">
      <c r="B18" s="384" t="s">
        <v>10</v>
      </c>
      <c r="C18" s="87">
        <f>+'Total Amount'!AK49</f>
        <v>0</v>
      </c>
    </row>
    <row r="19" spans="2:3" ht="13" x14ac:dyDescent="0.3">
      <c r="B19" s="383" t="s">
        <v>11</v>
      </c>
      <c r="C19" s="87">
        <f>SUM(C15:C18)</f>
        <v>0</v>
      </c>
    </row>
    <row r="20" spans="2:3" x14ac:dyDescent="0.25">
      <c r="B20" s="385"/>
      <c r="C20" s="88"/>
    </row>
    <row r="21" spans="2:3" ht="13" x14ac:dyDescent="0.3">
      <c r="B21" s="386" t="s">
        <v>12</v>
      </c>
      <c r="C21" s="87">
        <f>+'Total Amount'!AK53</f>
        <v>0</v>
      </c>
    </row>
    <row r="22" spans="2:3" x14ac:dyDescent="0.25">
      <c r="B22" s="385"/>
      <c r="C22" s="88"/>
    </row>
    <row r="23" spans="2:3" ht="13" x14ac:dyDescent="0.3">
      <c r="B23" s="387" t="s">
        <v>13</v>
      </c>
      <c r="C23" s="90">
        <f>+'Total Amount'!AK55</f>
        <v>0</v>
      </c>
    </row>
    <row r="24" spans="2:3" x14ac:dyDescent="0.25">
      <c r="B24" s="385"/>
      <c r="C24" s="88"/>
    </row>
    <row r="25" spans="2:3" ht="13" x14ac:dyDescent="0.3">
      <c r="B25" s="381" t="s">
        <v>14</v>
      </c>
      <c r="C25" s="89">
        <f>+'Total Amount'!AK58</f>
        <v>0</v>
      </c>
    </row>
    <row r="26" spans="2:3" x14ac:dyDescent="0.25">
      <c r="B26" s="385"/>
      <c r="C26" s="88"/>
    </row>
    <row r="27" spans="2:3" ht="13" x14ac:dyDescent="0.3">
      <c r="B27" s="388" t="s">
        <v>15</v>
      </c>
      <c r="C27" s="92">
        <f>+'Total Amount'!AK60</f>
        <v>0</v>
      </c>
    </row>
    <row r="28" spans="2:3" ht="13" x14ac:dyDescent="0.3">
      <c r="B28" s="381"/>
      <c r="C28" s="88"/>
    </row>
    <row r="29" spans="2:3" ht="13" x14ac:dyDescent="0.3">
      <c r="B29" s="381" t="s">
        <v>16</v>
      </c>
      <c r="C29" s="87">
        <f>+'Total Amount'!AK64</f>
        <v>0</v>
      </c>
    </row>
    <row r="30" spans="2:3" x14ac:dyDescent="0.25">
      <c r="B30" s="385"/>
      <c r="C30" s="88"/>
    </row>
    <row r="31" spans="2:3" ht="13" x14ac:dyDescent="0.3">
      <c r="B31" s="381" t="s">
        <v>17</v>
      </c>
      <c r="C31" s="87">
        <f>+'Total Amount'!AK66</f>
        <v>0</v>
      </c>
    </row>
    <row r="32" spans="2:3" ht="13" x14ac:dyDescent="0.3">
      <c r="B32" s="381"/>
      <c r="C32" s="87"/>
    </row>
    <row r="33" spans="2:3" ht="13" x14ac:dyDescent="0.3">
      <c r="B33" s="381" t="s">
        <v>277</v>
      </c>
      <c r="C33" s="87">
        <f>'Total Amount'!AK69</f>
        <v>0</v>
      </c>
    </row>
    <row r="34" spans="2:3" x14ac:dyDescent="0.25">
      <c r="B34" s="389"/>
      <c r="C34" s="87"/>
    </row>
    <row r="35" spans="2:3" ht="13.5" thickBot="1" x14ac:dyDescent="0.35">
      <c r="B35" s="390" t="s">
        <v>18</v>
      </c>
      <c r="C35" s="93">
        <f>SUM(C27,C29,C31,C33)</f>
        <v>0</v>
      </c>
    </row>
  </sheetData>
  <sheetProtection sheet="1"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6864-0D41-4630-8B70-39C64A97360A}">
  <dimension ref="C3:C50"/>
  <sheetViews>
    <sheetView topLeftCell="A16" workbookViewId="0">
      <selection activeCell="G15" sqref="G15"/>
    </sheetView>
  </sheetViews>
  <sheetFormatPr defaultRowHeight="12.5" x14ac:dyDescent="0.25"/>
  <cols>
    <col min="3" max="3" width="35.1796875" customWidth="1"/>
  </cols>
  <sheetData>
    <row r="3" spans="3:3" x14ac:dyDescent="0.25">
      <c r="C3" s="73" t="s">
        <v>194</v>
      </c>
    </row>
    <row r="4" spans="3:3" x14ac:dyDescent="0.25">
      <c r="C4" t="s">
        <v>195</v>
      </c>
    </row>
    <row r="5" spans="3:3" x14ac:dyDescent="0.25">
      <c r="C5" t="s">
        <v>196</v>
      </c>
    </row>
    <row r="6" spans="3:3" x14ac:dyDescent="0.25">
      <c r="C6" t="s">
        <v>197</v>
      </c>
    </row>
    <row r="7" spans="3:3" x14ac:dyDescent="0.25">
      <c r="C7" t="s">
        <v>198</v>
      </c>
    </row>
    <row r="8" spans="3:3" x14ac:dyDescent="0.25">
      <c r="C8" t="s">
        <v>199</v>
      </c>
    </row>
    <row r="9" spans="3:3" x14ac:dyDescent="0.25">
      <c r="C9" s="73" t="s">
        <v>200</v>
      </c>
    </row>
    <row r="10" spans="3:3" x14ac:dyDescent="0.25">
      <c r="C10" s="73" t="s">
        <v>201</v>
      </c>
    </row>
    <row r="11" spans="3:3" x14ac:dyDescent="0.25">
      <c r="C11" s="73" t="s">
        <v>202</v>
      </c>
    </row>
    <row r="12" spans="3:3" x14ac:dyDescent="0.25">
      <c r="C12" s="73" t="s">
        <v>203</v>
      </c>
    </row>
    <row r="13" spans="3:3" x14ac:dyDescent="0.25">
      <c r="C13" s="73" t="s">
        <v>204</v>
      </c>
    </row>
    <row r="14" spans="3:3" x14ac:dyDescent="0.25">
      <c r="C14" s="73" t="s">
        <v>205</v>
      </c>
    </row>
    <row r="15" spans="3:3" x14ac:dyDescent="0.25">
      <c r="C15" t="s">
        <v>206</v>
      </c>
    </row>
    <row r="16" spans="3:3" x14ac:dyDescent="0.25">
      <c r="C16" t="s">
        <v>207</v>
      </c>
    </row>
    <row r="17" spans="3:3" x14ac:dyDescent="0.25">
      <c r="C17" t="s">
        <v>208</v>
      </c>
    </row>
    <row r="18" spans="3:3" x14ac:dyDescent="0.25">
      <c r="C18" t="s">
        <v>209</v>
      </c>
    </row>
    <row r="19" spans="3:3" x14ac:dyDescent="0.25">
      <c r="C19" t="s">
        <v>210</v>
      </c>
    </row>
    <row r="20" spans="3:3" x14ac:dyDescent="0.25">
      <c r="C20" t="s">
        <v>211</v>
      </c>
    </row>
    <row r="21" spans="3:3" x14ac:dyDescent="0.25">
      <c r="C21" t="s">
        <v>212</v>
      </c>
    </row>
    <row r="22" spans="3:3" x14ac:dyDescent="0.25">
      <c r="C22" t="s">
        <v>213</v>
      </c>
    </row>
    <row r="23" spans="3:3" x14ac:dyDescent="0.25">
      <c r="C23" t="s">
        <v>214</v>
      </c>
    </row>
    <row r="24" spans="3:3" x14ac:dyDescent="0.25">
      <c r="C24" t="s">
        <v>215</v>
      </c>
    </row>
    <row r="25" spans="3:3" x14ac:dyDescent="0.25">
      <c r="C25" t="s">
        <v>216</v>
      </c>
    </row>
    <row r="26" spans="3:3" x14ac:dyDescent="0.25">
      <c r="C26" t="s">
        <v>217</v>
      </c>
    </row>
    <row r="27" spans="3:3" x14ac:dyDescent="0.25">
      <c r="C27" s="73" t="s">
        <v>218</v>
      </c>
    </row>
    <row r="28" spans="3:3" x14ac:dyDescent="0.25">
      <c r="C28" s="73" t="s">
        <v>219</v>
      </c>
    </row>
    <row r="29" spans="3:3" x14ac:dyDescent="0.25">
      <c r="C29" s="73" t="s">
        <v>220</v>
      </c>
    </row>
    <row r="30" spans="3:3" x14ac:dyDescent="0.25">
      <c r="C30" s="73" t="s">
        <v>221</v>
      </c>
    </row>
    <row r="31" spans="3:3" x14ac:dyDescent="0.25">
      <c r="C31" s="73" t="s">
        <v>222</v>
      </c>
    </row>
    <row r="32" spans="3:3" x14ac:dyDescent="0.25">
      <c r="C32" s="73" t="s">
        <v>223</v>
      </c>
    </row>
    <row r="33" spans="3:3" x14ac:dyDescent="0.25">
      <c r="C33" s="73" t="s">
        <v>224</v>
      </c>
    </row>
    <row r="34" spans="3:3" x14ac:dyDescent="0.25">
      <c r="C34" s="73" t="s">
        <v>225</v>
      </c>
    </row>
    <row r="35" spans="3:3" x14ac:dyDescent="0.25">
      <c r="C35" t="s">
        <v>226</v>
      </c>
    </row>
    <row r="36" spans="3:3" x14ac:dyDescent="0.25">
      <c r="C36" t="s">
        <v>227</v>
      </c>
    </row>
    <row r="37" spans="3:3" x14ac:dyDescent="0.25">
      <c r="C37" t="s">
        <v>228</v>
      </c>
    </row>
    <row r="38" spans="3:3" x14ac:dyDescent="0.25">
      <c r="C38" s="73" t="s">
        <v>229</v>
      </c>
    </row>
    <row r="39" spans="3:3" x14ac:dyDescent="0.25">
      <c r="C39" t="s">
        <v>230</v>
      </c>
    </row>
    <row r="40" spans="3:3" x14ac:dyDescent="0.25">
      <c r="C40" t="s">
        <v>231</v>
      </c>
    </row>
    <row r="41" spans="3:3" x14ac:dyDescent="0.25">
      <c r="C41" t="s">
        <v>232</v>
      </c>
    </row>
    <row r="42" spans="3:3" x14ac:dyDescent="0.25">
      <c r="C42" t="s">
        <v>233</v>
      </c>
    </row>
    <row r="43" spans="3:3" x14ac:dyDescent="0.25">
      <c r="C43" t="s">
        <v>234</v>
      </c>
    </row>
    <row r="44" spans="3:3" x14ac:dyDescent="0.25">
      <c r="C44" t="s">
        <v>235</v>
      </c>
    </row>
    <row r="45" spans="3:3" x14ac:dyDescent="0.25">
      <c r="C45" t="s">
        <v>236</v>
      </c>
    </row>
    <row r="46" spans="3:3" x14ac:dyDescent="0.25">
      <c r="C46" t="s">
        <v>237</v>
      </c>
    </row>
    <row r="47" spans="3:3" x14ac:dyDescent="0.25">
      <c r="C47" t="s">
        <v>238</v>
      </c>
    </row>
    <row r="48" spans="3:3" x14ac:dyDescent="0.25">
      <c r="C48" t="s">
        <v>239</v>
      </c>
    </row>
    <row r="49" spans="3:3" x14ac:dyDescent="0.25">
      <c r="C49" t="s">
        <v>240</v>
      </c>
    </row>
    <row r="50" spans="3:3" x14ac:dyDescent="0.25">
      <c r="C50" s="7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0" tint="-0.499984740745262"/>
    <pageSetUpPr fitToPage="1"/>
  </sheetPr>
  <dimension ref="A1:BH94"/>
  <sheetViews>
    <sheetView zoomScale="85" zoomScaleNormal="85" workbookViewId="0">
      <selection sqref="A1:F1"/>
    </sheetView>
  </sheetViews>
  <sheetFormatPr defaultColWidth="8.81640625" defaultRowHeight="13" x14ac:dyDescent="0.3"/>
  <cols>
    <col min="1" max="1" width="30.453125" style="100" customWidth="1"/>
    <col min="2" max="2" width="42.81640625" style="99" customWidth="1"/>
    <col min="3" max="3" width="35.453125" style="99" customWidth="1"/>
    <col min="4" max="4" width="12.453125" style="99" bestFit="1" customWidth="1"/>
    <col min="5" max="5" width="12" style="99" customWidth="1"/>
    <col min="6" max="6" width="13.36328125" style="207" customWidth="1"/>
    <col min="7" max="7" width="13.36328125" style="99" customWidth="1"/>
    <col min="8" max="8" width="13.36328125" style="165" customWidth="1"/>
    <col min="9" max="9" width="13.36328125" style="99" customWidth="1"/>
    <col min="10" max="11" width="13.36328125" style="165" customWidth="1"/>
    <col min="12" max="13" width="13.36328125" style="99" customWidth="1"/>
    <col min="14" max="14" width="13.36328125" style="165" customWidth="1"/>
    <col min="15" max="15" width="13.36328125" style="99" customWidth="1"/>
    <col min="16" max="16" width="13.36328125" style="165" customWidth="1"/>
    <col min="17" max="17" width="13.36328125" style="99" customWidth="1"/>
    <col min="18" max="19" width="13.36328125" style="165" customWidth="1"/>
    <col min="20" max="21" width="13.36328125" style="99" customWidth="1"/>
    <col min="22" max="22" width="13.36328125" style="165" customWidth="1"/>
    <col min="23" max="23" width="13.36328125" style="99" customWidth="1"/>
    <col min="24" max="24" width="13.36328125" style="165" customWidth="1"/>
    <col min="25" max="25" width="13.36328125" style="99" customWidth="1"/>
    <col min="26" max="27" width="13.36328125" style="165" customWidth="1"/>
    <col min="28" max="29" width="13.36328125" style="99" customWidth="1"/>
    <col min="30" max="30" width="13.36328125" style="165" customWidth="1"/>
    <col min="31" max="31" width="13.36328125" style="99" customWidth="1"/>
    <col min="32" max="32" width="13.36328125" style="165" customWidth="1"/>
    <col min="33" max="33" width="13.36328125" style="99" customWidth="1"/>
    <col min="34" max="35" width="13.36328125" style="165" customWidth="1"/>
    <col min="36" max="36" width="13.36328125" style="100" customWidth="1"/>
    <col min="37" max="37" width="15.453125" style="100" customWidth="1"/>
    <col min="38" max="38" width="14.54296875" style="100" customWidth="1"/>
    <col min="39" max="16384" width="8.81640625" style="100"/>
  </cols>
  <sheetData>
    <row r="1" spans="1:37" ht="15.5" thickBot="1" x14ac:dyDescent="0.35">
      <c r="A1" s="587" t="s">
        <v>278</v>
      </c>
      <c r="B1" s="588"/>
      <c r="C1" s="588"/>
      <c r="D1" s="588"/>
      <c r="E1" s="588"/>
      <c r="F1" s="589"/>
      <c r="G1" s="94"/>
      <c r="H1" s="95"/>
      <c r="I1" s="94"/>
      <c r="J1" s="95"/>
      <c r="K1" s="96"/>
      <c r="L1" s="97"/>
      <c r="M1" s="97"/>
      <c r="N1" s="96"/>
      <c r="O1" s="97"/>
      <c r="P1" s="96"/>
      <c r="Q1" s="97"/>
      <c r="R1" s="96"/>
      <c r="S1" s="96"/>
      <c r="T1" s="97"/>
      <c r="U1" s="97"/>
      <c r="V1" s="97"/>
      <c r="W1" s="97"/>
      <c r="X1" s="97"/>
      <c r="Y1" s="97"/>
      <c r="Z1" s="97"/>
      <c r="AA1" s="97"/>
      <c r="AB1" s="97"/>
      <c r="AC1" s="97"/>
      <c r="AD1" s="97"/>
      <c r="AE1" s="97"/>
      <c r="AF1" s="97"/>
      <c r="AG1" s="97"/>
      <c r="AH1" s="97"/>
      <c r="AI1" s="98"/>
      <c r="AJ1" s="99"/>
      <c r="AK1" s="98"/>
    </row>
    <row r="2" spans="1:37" ht="17.899999999999999" customHeight="1" thickBot="1" x14ac:dyDescent="0.35">
      <c r="A2" s="590" t="s">
        <v>19</v>
      </c>
      <c r="B2" s="591"/>
      <c r="C2" s="591"/>
      <c r="D2" s="591"/>
      <c r="E2" s="591"/>
      <c r="F2" s="592"/>
      <c r="G2" s="101"/>
      <c r="H2" s="102"/>
      <c r="I2" s="101"/>
      <c r="J2" s="102"/>
      <c r="K2" s="98"/>
      <c r="N2" s="98"/>
      <c r="P2" s="98"/>
      <c r="R2" s="98"/>
      <c r="S2" s="98"/>
      <c r="T2" s="97"/>
      <c r="U2" s="97"/>
      <c r="V2" s="97"/>
      <c r="W2" s="97"/>
      <c r="X2" s="97"/>
      <c r="Y2" s="97"/>
      <c r="Z2" s="97"/>
      <c r="AA2" s="97"/>
      <c r="AB2" s="97"/>
      <c r="AC2" s="97"/>
      <c r="AD2" s="97"/>
      <c r="AE2" s="97"/>
      <c r="AF2" s="97"/>
      <c r="AG2" s="97"/>
      <c r="AH2" s="97"/>
      <c r="AI2" s="98"/>
      <c r="AJ2" s="99"/>
      <c r="AK2" s="98"/>
    </row>
    <row r="3" spans="1:37" ht="17.899999999999999" customHeight="1" thickBot="1" x14ac:dyDescent="0.35">
      <c r="A3" s="593" t="s">
        <v>20</v>
      </c>
      <c r="B3" s="594"/>
      <c r="C3" s="594"/>
      <c r="D3" s="594"/>
      <c r="E3" s="594"/>
      <c r="F3" s="595"/>
      <c r="G3" s="101"/>
      <c r="H3" s="102"/>
      <c r="I3" s="101"/>
      <c r="J3" s="102"/>
      <c r="K3" s="98"/>
      <c r="N3" s="98"/>
      <c r="P3" s="98"/>
      <c r="R3" s="98"/>
      <c r="S3" s="98"/>
      <c r="T3" s="97"/>
      <c r="U3" s="97"/>
      <c r="V3" s="97"/>
      <c r="W3" s="97"/>
      <c r="X3" s="97"/>
      <c r="Y3" s="97"/>
      <c r="Z3" s="97"/>
      <c r="AA3" s="97"/>
      <c r="AB3" s="97"/>
      <c r="AC3" s="97"/>
      <c r="AD3" s="97"/>
      <c r="AE3" s="97"/>
      <c r="AF3" s="97"/>
      <c r="AG3" s="97"/>
      <c r="AH3" s="97"/>
      <c r="AI3" s="98"/>
      <c r="AJ3" s="99"/>
      <c r="AK3" s="98"/>
    </row>
    <row r="4" spans="1:37" ht="13.5" customHeight="1" thickBot="1" x14ac:dyDescent="0.35">
      <c r="A4" s="598"/>
      <c r="B4" s="599"/>
      <c r="C4" s="599"/>
      <c r="D4" s="599"/>
      <c r="E4" s="599"/>
      <c r="F4" s="599"/>
      <c r="G4" s="103"/>
      <c r="H4" s="104"/>
      <c r="I4" s="103"/>
      <c r="J4" s="104"/>
      <c r="K4" s="104"/>
      <c r="L4" s="103"/>
      <c r="M4" s="103"/>
      <c r="N4" s="104"/>
      <c r="O4" s="103"/>
      <c r="P4" s="104"/>
      <c r="Q4" s="103"/>
      <c r="R4" s="104"/>
      <c r="S4" s="104"/>
      <c r="T4" s="97"/>
      <c r="U4" s="97"/>
      <c r="V4" s="97"/>
      <c r="W4" s="97"/>
      <c r="X4" s="97"/>
      <c r="Y4" s="97"/>
      <c r="Z4" s="97"/>
      <c r="AA4" s="97"/>
      <c r="AB4" s="97"/>
      <c r="AC4" s="97"/>
      <c r="AD4" s="97"/>
      <c r="AE4" s="97"/>
      <c r="AF4" s="97"/>
      <c r="AG4" s="97"/>
      <c r="AH4" s="97"/>
      <c r="AI4" s="104"/>
      <c r="AJ4" s="103"/>
      <c r="AK4" s="104"/>
    </row>
    <row r="5" spans="1:37" ht="13.5" customHeight="1" thickBot="1" x14ac:dyDescent="0.35">
      <c r="A5" s="596" t="s">
        <v>21</v>
      </c>
      <c r="B5" s="597"/>
      <c r="C5" s="105"/>
      <c r="D5" s="103"/>
      <c r="E5" s="103"/>
      <c r="F5" s="106"/>
      <c r="G5" s="103"/>
      <c r="H5" s="104"/>
      <c r="I5" s="103"/>
      <c r="J5" s="104"/>
      <c r="K5" s="104"/>
      <c r="L5" s="103"/>
      <c r="M5" s="103"/>
      <c r="N5" s="104"/>
      <c r="O5" s="103"/>
      <c r="P5" s="104"/>
      <c r="Q5" s="103"/>
      <c r="R5" s="104"/>
      <c r="S5" s="104"/>
      <c r="T5" s="97"/>
      <c r="U5" s="97"/>
      <c r="V5" s="97"/>
      <c r="W5" s="97"/>
      <c r="X5" s="97"/>
      <c r="Y5" s="97"/>
      <c r="Z5" s="97"/>
      <c r="AA5" s="97"/>
      <c r="AB5" s="97"/>
      <c r="AC5" s="97"/>
      <c r="AD5" s="97"/>
      <c r="AE5" s="97"/>
      <c r="AF5" s="97"/>
      <c r="AG5" s="97"/>
      <c r="AH5" s="97"/>
      <c r="AI5" s="104"/>
      <c r="AJ5" s="103"/>
      <c r="AK5" s="104"/>
    </row>
    <row r="6" spans="1:37" ht="13.5" customHeight="1" thickBot="1" x14ac:dyDescent="0.35">
      <c r="A6" s="596" t="s">
        <v>241</v>
      </c>
      <c r="B6" s="597"/>
      <c r="C6" s="326"/>
      <c r="D6" s="103"/>
      <c r="E6" s="103"/>
      <c r="F6" s="106"/>
      <c r="G6" s="103"/>
      <c r="H6" s="104"/>
      <c r="I6" s="103"/>
      <c r="J6" s="104"/>
      <c r="K6" s="104"/>
      <c r="L6" s="103"/>
      <c r="M6" s="103"/>
      <c r="N6" s="104"/>
      <c r="O6" s="103"/>
      <c r="P6" s="104"/>
      <c r="Q6" s="103"/>
      <c r="R6" s="104"/>
      <c r="S6" s="104"/>
      <c r="T6" s="97"/>
      <c r="U6" s="97"/>
      <c r="V6" s="97"/>
      <c r="W6" s="97"/>
      <c r="X6" s="97"/>
      <c r="Y6" s="97"/>
      <c r="Z6" s="97"/>
      <c r="AA6" s="97"/>
      <c r="AB6" s="97"/>
      <c r="AC6" s="97"/>
      <c r="AD6" s="97"/>
      <c r="AE6" s="97"/>
      <c r="AF6" s="97"/>
      <c r="AG6" s="97"/>
      <c r="AH6" s="97"/>
      <c r="AI6" s="104"/>
      <c r="AJ6" s="103"/>
      <c r="AK6" s="104"/>
    </row>
    <row r="7" spans="1:37" ht="13.5" customHeight="1" thickBot="1" x14ac:dyDescent="0.35">
      <c r="A7" s="596" t="s">
        <v>22</v>
      </c>
      <c r="B7" s="597"/>
      <c r="C7" s="107" t="s">
        <v>23</v>
      </c>
      <c r="D7" s="103"/>
      <c r="E7" s="103"/>
      <c r="F7" s="106"/>
      <c r="G7" s="103"/>
      <c r="H7" s="104"/>
      <c r="I7" s="103"/>
      <c r="J7" s="104"/>
      <c r="K7" s="104"/>
      <c r="L7" s="103"/>
      <c r="M7" s="103"/>
      <c r="N7" s="104"/>
      <c r="O7" s="103"/>
      <c r="P7" s="104"/>
      <c r="Q7" s="103"/>
      <c r="R7" s="104"/>
      <c r="S7" s="104"/>
      <c r="T7" s="97"/>
      <c r="U7" s="97"/>
      <c r="V7" s="97"/>
      <c r="W7" s="97"/>
      <c r="X7" s="97"/>
      <c r="Y7" s="97"/>
      <c r="Z7" s="97"/>
      <c r="AA7" s="97"/>
      <c r="AB7" s="97"/>
      <c r="AC7" s="97"/>
      <c r="AD7" s="97"/>
      <c r="AE7" s="97"/>
      <c r="AF7" s="97"/>
      <c r="AG7" s="97"/>
      <c r="AH7" s="97"/>
      <c r="AI7" s="104"/>
      <c r="AJ7" s="103"/>
      <c r="AK7" s="104"/>
    </row>
    <row r="8" spans="1:37" ht="13.5" thickBot="1" x14ac:dyDescent="0.35">
      <c r="A8" s="555" t="s">
        <v>24</v>
      </c>
      <c r="B8" s="556"/>
      <c r="C8" s="108"/>
      <c r="D8" s="625" t="s">
        <v>25</v>
      </c>
      <c r="E8" s="625"/>
      <c r="F8" s="625"/>
      <c r="G8" s="625"/>
      <c r="H8" s="625"/>
      <c r="I8" s="625"/>
      <c r="J8" s="625"/>
      <c r="K8" s="625"/>
      <c r="L8" s="625"/>
      <c r="M8" s="625"/>
      <c r="N8" s="625"/>
      <c r="O8" s="625"/>
      <c r="P8" s="625"/>
      <c r="Q8" s="625"/>
      <c r="R8" s="625"/>
      <c r="S8" s="626"/>
      <c r="T8" s="600" t="s">
        <v>25</v>
      </c>
      <c r="U8" s="601"/>
      <c r="V8" s="601"/>
      <c r="W8" s="601"/>
      <c r="X8" s="601"/>
      <c r="Y8" s="601"/>
      <c r="Z8" s="601"/>
      <c r="AA8" s="601"/>
      <c r="AB8" s="601"/>
      <c r="AC8" s="601"/>
      <c r="AD8" s="601"/>
      <c r="AE8" s="601"/>
      <c r="AF8" s="601"/>
      <c r="AG8" s="601"/>
      <c r="AH8" s="601"/>
      <c r="AI8" s="602"/>
      <c r="AJ8" s="109"/>
      <c r="AK8" s="110"/>
    </row>
    <row r="9" spans="1:37" x14ac:dyDescent="0.3">
      <c r="A9" s="111"/>
      <c r="B9" s="557"/>
      <c r="C9" s="558"/>
      <c r="D9" s="635" t="s">
        <v>270</v>
      </c>
      <c r="E9" s="636"/>
      <c r="F9" s="636"/>
      <c r="G9" s="636"/>
      <c r="H9" s="636"/>
      <c r="I9" s="636"/>
      <c r="J9" s="636"/>
      <c r="K9" s="637"/>
      <c r="L9" s="638" t="s">
        <v>270</v>
      </c>
      <c r="M9" s="639"/>
      <c r="N9" s="639"/>
      <c r="O9" s="639"/>
      <c r="P9" s="639"/>
      <c r="Q9" s="639"/>
      <c r="R9" s="639"/>
      <c r="S9" s="640"/>
      <c r="T9" s="641" t="s">
        <v>271</v>
      </c>
      <c r="U9" s="642"/>
      <c r="V9" s="642"/>
      <c r="W9" s="642"/>
      <c r="X9" s="642"/>
      <c r="Y9" s="642"/>
      <c r="Z9" s="642"/>
      <c r="AA9" s="643"/>
      <c r="AB9" s="612" t="s">
        <v>271</v>
      </c>
      <c r="AC9" s="613"/>
      <c r="AD9" s="613"/>
      <c r="AE9" s="613"/>
      <c r="AF9" s="613"/>
      <c r="AG9" s="613"/>
      <c r="AH9" s="613"/>
      <c r="AI9" s="614"/>
      <c r="AJ9" s="633" t="s">
        <v>26</v>
      </c>
      <c r="AK9" s="634"/>
    </row>
    <row r="10" spans="1:37" ht="13.5" thickBot="1" x14ac:dyDescent="0.35">
      <c r="A10" s="559" t="s">
        <v>27</v>
      </c>
      <c r="B10" s="560"/>
      <c r="C10" s="561"/>
      <c r="D10" s="622" t="s">
        <v>270</v>
      </c>
      <c r="E10" s="623"/>
      <c r="F10" s="623"/>
      <c r="G10" s="623"/>
      <c r="H10" s="623"/>
      <c r="I10" s="623"/>
      <c r="J10" s="623"/>
      <c r="K10" s="623"/>
      <c r="L10" s="623"/>
      <c r="M10" s="623"/>
      <c r="N10" s="623"/>
      <c r="O10" s="623"/>
      <c r="P10" s="623"/>
      <c r="Q10" s="623"/>
      <c r="R10" s="623"/>
      <c r="S10" s="624"/>
      <c r="T10" s="609" t="s">
        <v>272</v>
      </c>
      <c r="U10" s="610"/>
      <c r="V10" s="610"/>
      <c r="W10" s="610"/>
      <c r="X10" s="610"/>
      <c r="Y10" s="610"/>
      <c r="Z10" s="610"/>
      <c r="AA10" s="610"/>
      <c r="AB10" s="610"/>
      <c r="AC10" s="610"/>
      <c r="AD10" s="610"/>
      <c r="AE10" s="610"/>
      <c r="AF10" s="610"/>
      <c r="AG10" s="610"/>
      <c r="AH10" s="610"/>
      <c r="AI10" s="611"/>
      <c r="AJ10" s="112"/>
      <c r="AK10" s="113" t="s">
        <v>269</v>
      </c>
    </row>
    <row r="11" spans="1:37" s="124" customFormat="1" ht="23.5" x14ac:dyDescent="0.3">
      <c r="A11" s="114" t="s">
        <v>28</v>
      </c>
      <c r="B11" s="115" t="s">
        <v>29</v>
      </c>
      <c r="C11" s="116" t="s">
        <v>30</v>
      </c>
      <c r="D11" s="273" t="s">
        <v>31</v>
      </c>
      <c r="E11" s="223" t="s">
        <v>32</v>
      </c>
      <c r="F11" s="117" t="s">
        <v>33</v>
      </c>
      <c r="G11" s="118" t="s">
        <v>34</v>
      </c>
      <c r="H11" s="119" t="s">
        <v>35</v>
      </c>
      <c r="I11" s="118" t="s">
        <v>36</v>
      </c>
      <c r="J11" s="119" t="s">
        <v>37</v>
      </c>
      <c r="K11" s="400" t="s">
        <v>261</v>
      </c>
      <c r="L11" s="414" t="s">
        <v>31</v>
      </c>
      <c r="M11" s="414" t="s">
        <v>32</v>
      </c>
      <c r="N11" s="117" t="s">
        <v>33</v>
      </c>
      <c r="O11" s="118" t="s">
        <v>34</v>
      </c>
      <c r="P11" s="119" t="s">
        <v>35</v>
      </c>
      <c r="Q11" s="118" t="s">
        <v>36</v>
      </c>
      <c r="R11" s="119" t="s">
        <v>37</v>
      </c>
      <c r="S11" s="400" t="s">
        <v>38</v>
      </c>
      <c r="T11" s="121" t="s">
        <v>31</v>
      </c>
      <c r="U11" s="223" t="s">
        <v>32</v>
      </c>
      <c r="V11" s="117" t="s">
        <v>33</v>
      </c>
      <c r="W11" s="118" t="s">
        <v>34</v>
      </c>
      <c r="X11" s="119" t="s">
        <v>35</v>
      </c>
      <c r="Y11" s="118" t="s">
        <v>36</v>
      </c>
      <c r="Z11" s="119" t="s">
        <v>37</v>
      </c>
      <c r="AA11" s="120" t="s">
        <v>38</v>
      </c>
      <c r="AB11" s="121" t="s">
        <v>31</v>
      </c>
      <c r="AC11" s="223" t="s">
        <v>32</v>
      </c>
      <c r="AD11" s="117" t="s">
        <v>39</v>
      </c>
      <c r="AE11" s="118" t="s">
        <v>34</v>
      </c>
      <c r="AF11" s="119" t="s">
        <v>35</v>
      </c>
      <c r="AG11" s="118" t="s">
        <v>36</v>
      </c>
      <c r="AH11" s="119" t="s">
        <v>37</v>
      </c>
      <c r="AI11" s="120" t="s">
        <v>38</v>
      </c>
      <c r="AJ11" s="122" t="s">
        <v>31</v>
      </c>
      <c r="AK11" s="123" t="s">
        <v>40</v>
      </c>
    </row>
    <row r="12" spans="1:37" x14ac:dyDescent="0.3">
      <c r="A12" s="125"/>
      <c r="B12" s="126"/>
      <c r="C12" s="127"/>
      <c r="D12" s="274"/>
      <c r="E12" s="224"/>
      <c r="F12" s="128">
        <f t="shared" ref="F12:F24" si="0">D12*E12</f>
        <v>0</v>
      </c>
      <c r="G12" s="129"/>
      <c r="H12" s="130">
        <f>F12*G12</f>
        <v>0</v>
      </c>
      <c r="I12" s="129"/>
      <c r="J12" s="130">
        <f>(F12+H12)*I12</f>
        <v>0</v>
      </c>
      <c r="K12" s="401">
        <f>SUM(F12,H12,J12)</f>
        <v>0</v>
      </c>
      <c r="L12" s="415"/>
      <c r="M12" s="417"/>
      <c r="N12" s="128">
        <f>L12*M12</f>
        <v>0</v>
      </c>
      <c r="O12" s="133"/>
      <c r="P12" s="130">
        <f>N12*O12</f>
        <v>0</v>
      </c>
      <c r="Q12" s="133"/>
      <c r="R12" s="130">
        <f>(N12+P12)*Q12</f>
        <v>0</v>
      </c>
      <c r="S12" s="401">
        <f>SUM(N12,P12,R12)</f>
        <v>0</v>
      </c>
      <c r="T12" s="132"/>
      <c r="U12" s="224"/>
      <c r="V12" s="128">
        <f>T12*U12</f>
        <v>0</v>
      </c>
      <c r="W12" s="129"/>
      <c r="X12" s="130">
        <f>V12*W12</f>
        <v>0</v>
      </c>
      <c r="Y12" s="129"/>
      <c r="Z12" s="130">
        <f>(V12+X12)*Y12</f>
        <v>0</v>
      </c>
      <c r="AA12" s="131">
        <f>SUM(V12,X12,Z12)</f>
        <v>0</v>
      </c>
      <c r="AB12" s="132"/>
      <c r="AC12" s="275"/>
      <c r="AD12" s="276">
        <f>AB12*AC12</f>
        <v>0</v>
      </c>
      <c r="AE12" s="277"/>
      <c r="AF12" s="278">
        <f>AD12*AE12</f>
        <v>0</v>
      </c>
      <c r="AG12" s="277"/>
      <c r="AH12" s="225">
        <f>(AD12+AF12)*AG12</f>
        <v>0</v>
      </c>
      <c r="AI12" s="131">
        <f>SUM(AD12,AF12,AH12)</f>
        <v>0</v>
      </c>
      <c r="AJ12" s="134">
        <f>SUM(D12,L12,T12,AB12)</f>
        <v>0</v>
      </c>
      <c r="AK12" s="366">
        <f>SUM(F12,N12,V12,AD12)</f>
        <v>0</v>
      </c>
    </row>
    <row r="13" spans="1:37" x14ac:dyDescent="0.3">
      <c r="A13" s="125"/>
      <c r="B13" s="126"/>
      <c r="C13" s="127"/>
      <c r="D13" s="274"/>
      <c r="E13" s="224"/>
      <c r="F13" s="128">
        <f t="shared" si="0"/>
        <v>0</v>
      </c>
      <c r="G13" s="129"/>
      <c r="H13" s="130">
        <f t="shared" ref="H13:H20" si="1">F13*G13</f>
        <v>0</v>
      </c>
      <c r="I13" s="129"/>
      <c r="J13" s="130">
        <f t="shared" ref="J13:J20" si="2">(F13+H13)*I13</f>
        <v>0</v>
      </c>
      <c r="K13" s="401">
        <f t="shared" ref="K13:K24" si="3">SUM(F13,H13,J13)</f>
        <v>0</v>
      </c>
      <c r="L13" s="415"/>
      <c r="M13" s="417"/>
      <c r="N13" s="128">
        <f t="shared" ref="N13:N20" si="4">L13*M13</f>
        <v>0</v>
      </c>
      <c r="O13" s="133"/>
      <c r="P13" s="130">
        <f t="shared" ref="P13:P20" si="5">N13*O13</f>
        <v>0</v>
      </c>
      <c r="Q13" s="133"/>
      <c r="R13" s="130">
        <f t="shared" ref="R13:R20" si="6">(N13+P13)*Q13</f>
        <v>0</v>
      </c>
      <c r="S13" s="401">
        <f>SUM(N13,P13,R13)</f>
        <v>0</v>
      </c>
      <c r="T13" s="132"/>
      <c r="U13" s="224"/>
      <c r="V13" s="128">
        <f t="shared" ref="V13:V20" si="7">T13*U13</f>
        <v>0</v>
      </c>
      <c r="W13" s="129"/>
      <c r="X13" s="130">
        <f t="shared" ref="X13:X20" si="8">V13*W13</f>
        <v>0</v>
      </c>
      <c r="Y13" s="129"/>
      <c r="Z13" s="130">
        <f t="shared" ref="Z13:Z20" si="9">(V13+X13)*Y13</f>
        <v>0</v>
      </c>
      <c r="AA13" s="131">
        <f>SUM(V13,X13,Z13)</f>
        <v>0</v>
      </c>
      <c r="AB13" s="132"/>
      <c r="AC13" s="275"/>
      <c r="AD13" s="276">
        <f t="shared" ref="AD13:AD20" si="10">AB13*AC13</f>
        <v>0</v>
      </c>
      <c r="AE13" s="277"/>
      <c r="AF13" s="278">
        <f t="shared" ref="AF13:AF20" si="11">AD13*AE13</f>
        <v>0</v>
      </c>
      <c r="AG13" s="277"/>
      <c r="AH13" s="225">
        <f t="shared" ref="AH13:AH20" si="12">(AD13+AF13)*AG13</f>
        <v>0</v>
      </c>
      <c r="AI13" s="131">
        <f>SUM(AD13,AF13,AH13)</f>
        <v>0</v>
      </c>
      <c r="AJ13" s="134">
        <f t="shared" ref="AJ13:AJ25" si="13">SUM(D13,L13,T13,AB13)</f>
        <v>0</v>
      </c>
      <c r="AK13" s="366">
        <f t="shared" ref="AK13:AK25" si="14">SUM(F13,N13,V13,AD13)</f>
        <v>0</v>
      </c>
    </row>
    <row r="14" spans="1:37" x14ac:dyDescent="0.3">
      <c r="A14" s="125"/>
      <c r="B14" s="126"/>
      <c r="C14" s="127"/>
      <c r="D14" s="274"/>
      <c r="E14" s="224"/>
      <c r="F14" s="128">
        <f t="shared" si="0"/>
        <v>0</v>
      </c>
      <c r="G14" s="129"/>
      <c r="H14" s="130">
        <f t="shared" si="1"/>
        <v>0</v>
      </c>
      <c r="I14" s="129"/>
      <c r="J14" s="130">
        <f t="shared" si="2"/>
        <v>0</v>
      </c>
      <c r="K14" s="401">
        <f t="shared" si="3"/>
        <v>0</v>
      </c>
      <c r="L14" s="415"/>
      <c r="M14" s="417"/>
      <c r="N14" s="128">
        <f t="shared" si="4"/>
        <v>0</v>
      </c>
      <c r="O14" s="133"/>
      <c r="P14" s="130">
        <f t="shared" si="5"/>
        <v>0</v>
      </c>
      <c r="Q14" s="133"/>
      <c r="R14" s="130">
        <f t="shared" si="6"/>
        <v>0</v>
      </c>
      <c r="S14" s="401">
        <f t="shared" ref="S14:S24" si="15">SUM(N14,P14,R14)</f>
        <v>0</v>
      </c>
      <c r="T14" s="132"/>
      <c r="U14" s="224"/>
      <c r="V14" s="128">
        <f t="shared" si="7"/>
        <v>0</v>
      </c>
      <c r="W14" s="129"/>
      <c r="X14" s="130">
        <f t="shared" si="8"/>
        <v>0</v>
      </c>
      <c r="Y14" s="129"/>
      <c r="Z14" s="130">
        <f t="shared" si="9"/>
        <v>0</v>
      </c>
      <c r="AA14" s="131">
        <f t="shared" ref="AA14:AA24" si="16">SUM(V14,X14,Z14)</f>
        <v>0</v>
      </c>
      <c r="AB14" s="132"/>
      <c r="AC14" s="275"/>
      <c r="AD14" s="276">
        <f t="shared" si="10"/>
        <v>0</v>
      </c>
      <c r="AE14" s="277"/>
      <c r="AF14" s="278">
        <f t="shared" si="11"/>
        <v>0</v>
      </c>
      <c r="AG14" s="277"/>
      <c r="AH14" s="225">
        <f t="shared" si="12"/>
        <v>0</v>
      </c>
      <c r="AI14" s="131">
        <f t="shared" ref="AI14:AI24" si="17">SUM(AD14,AF14,AH14)</f>
        <v>0</v>
      </c>
      <c r="AJ14" s="134">
        <f t="shared" si="13"/>
        <v>0</v>
      </c>
      <c r="AK14" s="366">
        <f t="shared" si="14"/>
        <v>0</v>
      </c>
    </row>
    <row r="15" spans="1:37" x14ac:dyDescent="0.3">
      <c r="A15" s="125"/>
      <c r="B15" s="126"/>
      <c r="C15" s="127"/>
      <c r="D15" s="274"/>
      <c r="E15" s="224"/>
      <c r="F15" s="128">
        <f t="shared" si="0"/>
        <v>0</v>
      </c>
      <c r="G15" s="129"/>
      <c r="H15" s="130">
        <f t="shared" si="1"/>
        <v>0</v>
      </c>
      <c r="I15" s="129"/>
      <c r="J15" s="130">
        <f t="shared" si="2"/>
        <v>0</v>
      </c>
      <c r="K15" s="401">
        <f t="shared" si="3"/>
        <v>0</v>
      </c>
      <c r="L15" s="415"/>
      <c r="M15" s="417"/>
      <c r="N15" s="128">
        <f t="shared" si="4"/>
        <v>0</v>
      </c>
      <c r="O15" s="133"/>
      <c r="P15" s="130">
        <f t="shared" si="5"/>
        <v>0</v>
      </c>
      <c r="Q15" s="133"/>
      <c r="R15" s="130">
        <f t="shared" si="6"/>
        <v>0</v>
      </c>
      <c r="S15" s="401">
        <f t="shared" si="15"/>
        <v>0</v>
      </c>
      <c r="T15" s="132"/>
      <c r="U15" s="224"/>
      <c r="V15" s="128">
        <f t="shared" si="7"/>
        <v>0</v>
      </c>
      <c r="W15" s="129"/>
      <c r="X15" s="130">
        <f t="shared" si="8"/>
        <v>0</v>
      </c>
      <c r="Y15" s="129"/>
      <c r="Z15" s="130">
        <f t="shared" si="9"/>
        <v>0</v>
      </c>
      <c r="AA15" s="131">
        <f t="shared" si="16"/>
        <v>0</v>
      </c>
      <c r="AB15" s="132"/>
      <c r="AC15" s="275"/>
      <c r="AD15" s="276">
        <f t="shared" si="10"/>
        <v>0</v>
      </c>
      <c r="AE15" s="277"/>
      <c r="AF15" s="278">
        <f t="shared" si="11"/>
        <v>0</v>
      </c>
      <c r="AG15" s="277"/>
      <c r="AH15" s="225">
        <f t="shared" si="12"/>
        <v>0</v>
      </c>
      <c r="AI15" s="131">
        <f t="shared" si="17"/>
        <v>0</v>
      </c>
      <c r="AJ15" s="134">
        <f t="shared" si="13"/>
        <v>0</v>
      </c>
      <c r="AK15" s="366">
        <f t="shared" si="14"/>
        <v>0</v>
      </c>
    </row>
    <row r="16" spans="1:37" x14ac:dyDescent="0.3">
      <c r="A16" s="125"/>
      <c r="B16" s="126"/>
      <c r="C16" s="127"/>
      <c r="D16" s="274"/>
      <c r="E16" s="224"/>
      <c r="F16" s="128">
        <f t="shared" si="0"/>
        <v>0</v>
      </c>
      <c r="G16" s="129"/>
      <c r="H16" s="130">
        <f t="shared" si="1"/>
        <v>0</v>
      </c>
      <c r="I16" s="129"/>
      <c r="J16" s="130">
        <f t="shared" si="2"/>
        <v>0</v>
      </c>
      <c r="K16" s="401">
        <f t="shared" si="3"/>
        <v>0</v>
      </c>
      <c r="L16" s="415"/>
      <c r="M16" s="417"/>
      <c r="N16" s="128">
        <f t="shared" si="4"/>
        <v>0</v>
      </c>
      <c r="O16" s="133"/>
      <c r="P16" s="130">
        <f t="shared" si="5"/>
        <v>0</v>
      </c>
      <c r="Q16" s="133"/>
      <c r="R16" s="130">
        <f t="shared" si="6"/>
        <v>0</v>
      </c>
      <c r="S16" s="401">
        <f t="shared" si="15"/>
        <v>0</v>
      </c>
      <c r="T16" s="132"/>
      <c r="U16" s="224"/>
      <c r="V16" s="128">
        <f t="shared" si="7"/>
        <v>0</v>
      </c>
      <c r="W16" s="129"/>
      <c r="X16" s="130">
        <f t="shared" si="8"/>
        <v>0</v>
      </c>
      <c r="Y16" s="129"/>
      <c r="Z16" s="130">
        <f t="shared" si="9"/>
        <v>0</v>
      </c>
      <c r="AA16" s="131">
        <f t="shared" si="16"/>
        <v>0</v>
      </c>
      <c r="AB16" s="132"/>
      <c r="AC16" s="275"/>
      <c r="AD16" s="276">
        <f t="shared" si="10"/>
        <v>0</v>
      </c>
      <c r="AE16" s="277"/>
      <c r="AF16" s="278">
        <f t="shared" si="11"/>
        <v>0</v>
      </c>
      <c r="AG16" s="277"/>
      <c r="AH16" s="225">
        <f t="shared" si="12"/>
        <v>0</v>
      </c>
      <c r="AI16" s="131">
        <f t="shared" si="17"/>
        <v>0</v>
      </c>
      <c r="AJ16" s="134">
        <f t="shared" si="13"/>
        <v>0</v>
      </c>
      <c r="AK16" s="366">
        <f t="shared" si="14"/>
        <v>0</v>
      </c>
    </row>
    <row r="17" spans="1:37" x14ac:dyDescent="0.3">
      <c r="A17" s="125"/>
      <c r="B17" s="126"/>
      <c r="C17" s="127"/>
      <c r="D17" s="274"/>
      <c r="E17" s="224"/>
      <c r="F17" s="128">
        <f t="shared" si="0"/>
        <v>0</v>
      </c>
      <c r="G17" s="129"/>
      <c r="H17" s="130">
        <f t="shared" si="1"/>
        <v>0</v>
      </c>
      <c r="I17" s="129"/>
      <c r="J17" s="130">
        <f t="shared" si="2"/>
        <v>0</v>
      </c>
      <c r="K17" s="401">
        <f t="shared" si="3"/>
        <v>0</v>
      </c>
      <c r="L17" s="415"/>
      <c r="M17" s="417"/>
      <c r="N17" s="128">
        <f t="shared" si="4"/>
        <v>0</v>
      </c>
      <c r="O17" s="133"/>
      <c r="P17" s="130">
        <f t="shared" si="5"/>
        <v>0</v>
      </c>
      <c r="Q17" s="133"/>
      <c r="R17" s="130">
        <f t="shared" si="6"/>
        <v>0</v>
      </c>
      <c r="S17" s="401">
        <f t="shared" si="15"/>
        <v>0</v>
      </c>
      <c r="T17" s="132"/>
      <c r="U17" s="224"/>
      <c r="V17" s="128">
        <f t="shared" si="7"/>
        <v>0</v>
      </c>
      <c r="W17" s="129"/>
      <c r="X17" s="130">
        <f t="shared" si="8"/>
        <v>0</v>
      </c>
      <c r="Y17" s="129"/>
      <c r="Z17" s="130">
        <f t="shared" si="9"/>
        <v>0</v>
      </c>
      <c r="AA17" s="131">
        <f t="shared" si="16"/>
        <v>0</v>
      </c>
      <c r="AB17" s="132"/>
      <c r="AC17" s="275"/>
      <c r="AD17" s="276">
        <f t="shared" si="10"/>
        <v>0</v>
      </c>
      <c r="AE17" s="277"/>
      <c r="AF17" s="278">
        <f t="shared" si="11"/>
        <v>0</v>
      </c>
      <c r="AG17" s="277"/>
      <c r="AH17" s="225">
        <f t="shared" si="12"/>
        <v>0</v>
      </c>
      <c r="AI17" s="131">
        <f t="shared" si="17"/>
        <v>0</v>
      </c>
      <c r="AJ17" s="134">
        <f t="shared" si="13"/>
        <v>0</v>
      </c>
      <c r="AK17" s="366">
        <f t="shared" si="14"/>
        <v>0</v>
      </c>
    </row>
    <row r="18" spans="1:37" x14ac:dyDescent="0.3">
      <c r="A18" s="125"/>
      <c r="B18" s="126"/>
      <c r="C18" s="127"/>
      <c r="D18" s="274"/>
      <c r="E18" s="224"/>
      <c r="F18" s="128">
        <f t="shared" si="0"/>
        <v>0</v>
      </c>
      <c r="G18" s="129"/>
      <c r="H18" s="130">
        <f t="shared" si="1"/>
        <v>0</v>
      </c>
      <c r="I18" s="129"/>
      <c r="J18" s="130">
        <f t="shared" si="2"/>
        <v>0</v>
      </c>
      <c r="K18" s="401">
        <f t="shared" si="3"/>
        <v>0</v>
      </c>
      <c r="L18" s="415"/>
      <c r="M18" s="417"/>
      <c r="N18" s="128">
        <f t="shared" si="4"/>
        <v>0</v>
      </c>
      <c r="O18" s="133"/>
      <c r="P18" s="130">
        <f t="shared" si="5"/>
        <v>0</v>
      </c>
      <c r="Q18" s="133"/>
      <c r="R18" s="130">
        <f t="shared" si="6"/>
        <v>0</v>
      </c>
      <c r="S18" s="401">
        <f t="shared" si="15"/>
        <v>0</v>
      </c>
      <c r="T18" s="132"/>
      <c r="U18" s="224"/>
      <c r="V18" s="128">
        <f t="shared" si="7"/>
        <v>0</v>
      </c>
      <c r="W18" s="129"/>
      <c r="X18" s="130">
        <f t="shared" si="8"/>
        <v>0</v>
      </c>
      <c r="Y18" s="129"/>
      <c r="Z18" s="130">
        <f t="shared" si="9"/>
        <v>0</v>
      </c>
      <c r="AA18" s="131">
        <f t="shared" si="16"/>
        <v>0</v>
      </c>
      <c r="AB18" s="132"/>
      <c r="AC18" s="275"/>
      <c r="AD18" s="276">
        <f t="shared" si="10"/>
        <v>0</v>
      </c>
      <c r="AE18" s="277"/>
      <c r="AF18" s="278">
        <f t="shared" si="11"/>
        <v>0</v>
      </c>
      <c r="AG18" s="277"/>
      <c r="AH18" s="225">
        <f t="shared" si="12"/>
        <v>0</v>
      </c>
      <c r="AI18" s="131">
        <f t="shared" si="17"/>
        <v>0</v>
      </c>
      <c r="AJ18" s="134">
        <f t="shared" si="13"/>
        <v>0</v>
      </c>
      <c r="AK18" s="366">
        <f t="shared" si="14"/>
        <v>0</v>
      </c>
    </row>
    <row r="19" spans="1:37" x14ac:dyDescent="0.3">
      <c r="A19" s="125"/>
      <c r="B19" s="126"/>
      <c r="C19" s="127"/>
      <c r="D19" s="274"/>
      <c r="E19" s="224"/>
      <c r="F19" s="128">
        <f t="shared" si="0"/>
        <v>0</v>
      </c>
      <c r="G19" s="129"/>
      <c r="H19" s="130">
        <f t="shared" si="1"/>
        <v>0</v>
      </c>
      <c r="I19" s="129"/>
      <c r="J19" s="130">
        <f t="shared" si="2"/>
        <v>0</v>
      </c>
      <c r="K19" s="401">
        <f t="shared" si="3"/>
        <v>0</v>
      </c>
      <c r="L19" s="415"/>
      <c r="M19" s="417"/>
      <c r="N19" s="128">
        <f t="shared" si="4"/>
        <v>0</v>
      </c>
      <c r="O19" s="133"/>
      <c r="P19" s="130">
        <f t="shared" si="5"/>
        <v>0</v>
      </c>
      <c r="Q19" s="133"/>
      <c r="R19" s="130">
        <f t="shared" si="6"/>
        <v>0</v>
      </c>
      <c r="S19" s="401">
        <f t="shared" si="15"/>
        <v>0</v>
      </c>
      <c r="T19" s="132"/>
      <c r="U19" s="224"/>
      <c r="V19" s="128">
        <f t="shared" si="7"/>
        <v>0</v>
      </c>
      <c r="W19" s="129"/>
      <c r="X19" s="130">
        <f t="shared" si="8"/>
        <v>0</v>
      </c>
      <c r="Y19" s="129"/>
      <c r="Z19" s="130">
        <f t="shared" si="9"/>
        <v>0</v>
      </c>
      <c r="AA19" s="131">
        <f t="shared" si="16"/>
        <v>0</v>
      </c>
      <c r="AB19" s="132"/>
      <c r="AC19" s="275"/>
      <c r="AD19" s="276">
        <f t="shared" si="10"/>
        <v>0</v>
      </c>
      <c r="AE19" s="277"/>
      <c r="AF19" s="278">
        <f t="shared" si="11"/>
        <v>0</v>
      </c>
      <c r="AG19" s="277"/>
      <c r="AH19" s="225">
        <f t="shared" si="12"/>
        <v>0</v>
      </c>
      <c r="AI19" s="131">
        <f t="shared" si="17"/>
        <v>0</v>
      </c>
      <c r="AJ19" s="134">
        <f t="shared" si="13"/>
        <v>0</v>
      </c>
      <c r="AK19" s="366">
        <f t="shared" si="14"/>
        <v>0</v>
      </c>
    </row>
    <row r="20" spans="1:37" x14ac:dyDescent="0.3">
      <c r="A20" s="125"/>
      <c r="B20" s="126"/>
      <c r="C20" s="127"/>
      <c r="D20" s="274"/>
      <c r="E20" s="224"/>
      <c r="F20" s="128">
        <f t="shared" si="0"/>
        <v>0</v>
      </c>
      <c r="G20" s="129"/>
      <c r="H20" s="130">
        <f t="shared" si="1"/>
        <v>0</v>
      </c>
      <c r="I20" s="129"/>
      <c r="J20" s="130">
        <f t="shared" si="2"/>
        <v>0</v>
      </c>
      <c r="K20" s="401">
        <f t="shared" si="3"/>
        <v>0</v>
      </c>
      <c r="L20" s="415"/>
      <c r="M20" s="417"/>
      <c r="N20" s="128">
        <f t="shared" si="4"/>
        <v>0</v>
      </c>
      <c r="O20" s="133"/>
      <c r="P20" s="130">
        <f t="shared" si="5"/>
        <v>0</v>
      </c>
      <c r="Q20" s="133"/>
      <c r="R20" s="130">
        <f t="shared" si="6"/>
        <v>0</v>
      </c>
      <c r="S20" s="401">
        <f t="shared" si="15"/>
        <v>0</v>
      </c>
      <c r="T20" s="132"/>
      <c r="U20" s="224"/>
      <c r="V20" s="128">
        <f t="shared" si="7"/>
        <v>0</v>
      </c>
      <c r="W20" s="129"/>
      <c r="X20" s="130">
        <f t="shared" si="8"/>
        <v>0</v>
      </c>
      <c r="Y20" s="129"/>
      <c r="Z20" s="130">
        <f t="shared" si="9"/>
        <v>0</v>
      </c>
      <c r="AA20" s="131">
        <f t="shared" si="16"/>
        <v>0</v>
      </c>
      <c r="AB20" s="132"/>
      <c r="AC20" s="275"/>
      <c r="AD20" s="276">
        <f t="shared" si="10"/>
        <v>0</v>
      </c>
      <c r="AE20" s="277"/>
      <c r="AF20" s="278">
        <f t="shared" si="11"/>
        <v>0</v>
      </c>
      <c r="AG20" s="277"/>
      <c r="AH20" s="225">
        <f t="shared" si="12"/>
        <v>0</v>
      </c>
      <c r="AI20" s="131">
        <f t="shared" si="17"/>
        <v>0</v>
      </c>
      <c r="AJ20" s="134">
        <f t="shared" si="13"/>
        <v>0</v>
      </c>
      <c r="AK20" s="366">
        <f t="shared" si="14"/>
        <v>0</v>
      </c>
    </row>
    <row r="21" spans="1:37" x14ac:dyDescent="0.3">
      <c r="A21" s="125"/>
      <c r="B21" s="126"/>
      <c r="C21" s="127"/>
      <c r="D21" s="274"/>
      <c r="E21" s="224"/>
      <c r="F21" s="128">
        <f t="shared" si="0"/>
        <v>0</v>
      </c>
      <c r="G21" s="129"/>
      <c r="H21" s="130">
        <f t="shared" ref="H21:H24" si="18">F21*G21</f>
        <v>0</v>
      </c>
      <c r="I21" s="129"/>
      <c r="J21" s="130">
        <f t="shared" ref="J21:J24" si="19">(F21+H21)*I21</f>
        <v>0</v>
      </c>
      <c r="K21" s="401">
        <f t="shared" si="3"/>
        <v>0</v>
      </c>
      <c r="L21" s="415"/>
      <c r="M21" s="417"/>
      <c r="N21" s="128">
        <f t="shared" ref="N21:N24" si="20">L21*M21</f>
        <v>0</v>
      </c>
      <c r="O21" s="133"/>
      <c r="P21" s="130">
        <f t="shared" ref="P21:P24" si="21">N21*O21</f>
        <v>0</v>
      </c>
      <c r="Q21" s="133"/>
      <c r="R21" s="130">
        <f t="shared" ref="R21:R24" si="22">(N21+P21)*Q21</f>
        <v>0</v>
      </c>
      <c r="S21" s="401">
        <f t="shared" si="15"/>
        <v>0</v>
      </c>
      <c r="T21" s="132"/>
      <c r="U21" s="224"/>
      <c r="V21" s="128">
        <f t="shared" ref="V21:V24" si="23">T21*U21</f>
        <v>0</v>
      </c>
      <c r="W21" s="129"/>
      <c r="X21" s="130">
        <f t="shared" ref="X21:X24" si="24">V21*W21</f>
        <v>0</v>
      </c>
      <c r="Y21" s="129"/>
      <c r="Z21" s="130">
        <f t="shared" ref="Z21:Z24" si="25">(V21+X21)*Y21</f>
        <v>0</v>
      </c>
      <c r="AA21" s="131">
        <f t="shared" si="16"/>
        <v>0</v>
      </c>
      <c r="AB21" s="132"/>
      <c r="AC21" s="275"/>
      <c r="AD21" s="276">
        <f t="shared" ref="AD21:AD24" si="26">AB21*AC21</f>
        <v>0</v>
      </c>
      <c r="AE21" s="277"/>
      <c r="AF21" s="278">
        <f t="shared" ref="AF21:AF24" si="27">AD21*AE21</f>
        <v>0</v>
      </c>
      <c r="AG21" s="277"/>
      <c r="AH21" s="225">
        <f t="shared" ref="AH21:AH24" si="28">(AD21+AF21)*AG21</f>
        <v>0</v>
      </c>
      <c r="AI21" s="131">
        <f t="shared" si="17"/>
        <v>0</v>
      </c>
      <c r="AJ21" s="134">
        <f t="shared" si="13"/>
        <v>0</v>
      </c>
      <c r="AK21" s="366">
        <f t="shared" si="14"/>
        <v>0</v>
      </c>
    </row>
    <row r="22" spans="1:37" x14ac:dyDescent="0.3">
      <c r="A22" s="125"/>
      <c r="B22" s="126"/>
      <c r="C22" s="127"/>
      <c r="D22" s="274"/>
      <c r="E22" s="224"/>
      <c r="F22" s="128">
        <f t="shared" si="0"/>
        <v>0</v>
      </c>
      <c r="G22" s="129"/>
      <c r="H22" s="130">
        <f t="shared" si="18"/>
        <v>0</v>
      </c>
      <c r="I22" s="129"/>
      <c r="J22" s="130">
        <f t="shared" si="19"/>
        <v>0</v>
      </c>
      <c r="K22" s="401">
        <f t="shared" si="3"/>
        <v>0</v>
      </c>
      <c r="L22" s="415"/>
      <c r="M22" s="417"/>
      <c r="N22" s="128">
        <f t="shared" si="20"/>
        <v>0</v>
      </c>
      <c r="O22" s="133"/>
      <c r="P22" s="130">
        <f t="shared" si="21"/>
        <v>0</v>
      </c>
      <c r="Q22" s="133"/>
      <c r="R22" s="130">
        <f t="shared" si="22"/>
        <v>0</v>
      </c>
      <c r="S22" s="401">
        <f t="shared" si="15"/>
        <v>0</v>
      </c>
      <c r="T22" s="132"/>
      <c r="U22" s="224"/>
      <c r="V22" s="128">
        <f t="shared" si="23"/>
        <v>0</v>
      </c>
      <c r="W22" s="129"/>
      <c r="X22" s="130">
        <f t="shared" si="24"/>
        <v>0</v>
      </c>
      <c r="Y22" s="129"/>
      <c r="Z22" s="130">
        <f t="shared" si="25"/>
        <v>0</v>
      </c>
      <c r="AA22" s="131">
        <f t="shared" si="16"/>
        <v>0</v>
      </c>
      <c r="AB22" s="132"/>
      <c r="AC22" s="275"/>
      <c r="AD22" s="276">
        <f t="shared" si="26"/>
        <v>0</v>
      </c>
      <c r="AE22" s="277"/>
      <c r="AF22" s="278">
        <f t="shared" si="27"/>
        <v>0</v>
      </c>
      <c r="AG22" s="277"/>
      <c r="AH22" s="225">
        <f t="shared" si="28"/>
        <v>0</v>
      </c>
      <c r="AI22" s="131">
        <f t="shared" si="17"/>
        <v>0</v>
      </c>
      <c r="AJ22" s="134">
        <f t="shared" si="13"/>
        <v>0</v>
      </c>
      <c r="AK22" s="366">
        <f t="shared" si="14"/>
        <v>0</v>
      </c>
    </row>
    <row r="23" spans="1:37" x14ac:dyDescent="0.3">
      <c r="A23" s="125"/>
      <c r="B23" s="126"/>
      <c r="C23" s="127"/>
      <c r="D23" s="274"/>
      <c r="E23" s="224"/>
      <c r="F23" s="128">
        <f t="shared" si="0"/>
        <v>0</v>
      </c>
      <c r="G23" s="129"/>
      <c r="H23" s="130">
        <f t="shared" si="18"/>
        <v>0</v>
      </c>
      <c r="I23" s="129"/>
      <c r="J23" s="130">
        <f t="shared" si="19"/>
        <v>0</v>
      </c>
      <c r="K23" s="401">
        <f t="shared" si="3"/>
        <v>0</v>
      </c>
      <c r="L23" s="415"/>
      <c r="M23" s="417"/>
      <c r="N23" s="128">
        <f t="shared" si="20"/>
        <v>0</v>
      </c>
      <c r="O23" s="133"/>
      <c r="P23" s="130">
        <f t="shared" si="21"/>
        <v>0</v>
      </c>
      <c r="Q23" s="133"/>
      <c r="R23" s="130">
        <f t="shared" si="22"/>
        <v>0</v>
      </c>
      <c r="S23" s="401">
        <f t="shared" si="15"/>
        <v>0</v>
      </c>
      <c r="T23" s="132"/>
      <c r="U23" s="224"/>
      <c r="V23" s="128">
        <f t="shared" si="23"/>
        <v>0</v>
      </c>
      <c r="W23" s="129"/>
      <c r="X23" s="130">
        <f t="shared" si="24"/>
        <v>0</v>
      </c>
      <c r="Y23" s="129"/>
      <c r="Z23" s="130">
        <f t="shared" si="25"/>
        <v>0</v>
      </c>
      <c r="AA23" s="131">
        <f t="shared" si="16"/>
        <v>0</v>
      </c>
      <c r="AB23" s="132"/>
      <c r="AC23" s="275"/>
      <c r="AD23" s="276">
        <f t="shared" si="26"/>
        <v>0</v>
      </c>
      <c r="AE23" s="277"/>
      <c r="AF23" s="278">
        <f t="shared" si="27"/>
        <v>0</v>
      </c>
      <c r="AG23" s="277"/>
      <c r="AH23" s="225">
        <f t="shared" si="28"/>
        <v>0</v>
      </c>
      <c r="AI23" s="131">
        <f t="shared" si="17"/>
        <v>0</v>
      </c>
      <c r="AJ23" s="134">
        <f t="shared" si="13"/>
        <v>0</v>
      </c>
      <c r="AK23" s="366">
        <f t="shared" si="14"/>
        <v>0</v>
      </c>
    </row>
    <row r="24" spans="1:37" ht="13.5" thickBot="1" x14ac:dyDescent="0.35">
      <c r="A24" s="135"/>
      <c r="B24" s="136"/>
      <c r="C24" s="137"/>
      <c r="D24" s="274"/>
      <c r="E24" s="224"/>
      <c r="F24" s="128">
        <f t="shared" si="0"/>
        <v>0</v>
      </c>
      <c r="G24" s="129"/>
      <c r="H24" s="130">
        <f t="shared" si="18"/>
        <v>0</v>
      </c>
      <c r="I24" s="129"/>
      <c r="J24" s="130">
        <f t="shared" si="19"/>
        <v>0</v>
      </c>
      <c r="K24" s="401">
        <f t="shared" si="3"/>
        <v>0</v>
      </c>
      <c r="L24" s="415"/>
      <c r="M24" s="417"/>
      <c r="N24" s="128">
        <f t="shared" si="20"/>
        <v>0</v>
      </c>
      <c r="O24" s="133"/>
      <c r="P24" s="130">
        <f t="shared" si="21"/>
        <v>0</v>
      </c>
      <c r="Q24" s="133"/>
      <c r="R24" s="130">
        <f t="shared" si="22"/>
        <v>0</v>
      </c>
      <c r="S24" s="401">
        <f t="shared" si="15"/>
        <v>0</v>
      </c>
      <c r="T24" s="132"/>
      <c r="U24" s="224"/>
      <c r="V24" s="128">
        <f t="shared" si="23"/>
        <v>0</v>
      </c>
      <c r="W24" s="129"/>
      <c r="X24" s="130">
        <f t="shared" si="24"/>
        <v>0</v>
      </c>
      <c r="Y24" s="129"/>
      <c r="Z24" s="130">
        <f t="shared" si="25"/>
        <v>0</v>
      </c>
      <c r="AA24" s="131">
        <f t="shared" si="16"/>
        <v>0</v>
      </c>
      <c r="AB24" s="132"/>
      <c r="AC24" s="275"/>
      <c r="AD24" s="276">
        <f t="shared" si="26"/>
        <v>0</v>
      </c>
      <c r="AE24" s="277"/>
      <c r="AF24" s="278">
        <f t="shared" si="27"/>
        <v>0</v>
      </c>
      <c r="AG24" s="277"/>
      <c r="AH24" s="225">
        <f t="shared" si="28"/>
        <v>0</v>
      </c>
      <c r="AI24" s="131">
        <f t="shared" si="17"/>
        <v>0</v>
      </c>
      <c r="AJ24" s="134">
        <f t="shared" si="13"/>
        <v>0</v>
      </c>
      <c r="AK24" s="366">
        <f t="shared" si="14"/>
        <v>0</v>
      </c>
    </row>
    <row r="25" spans="1:37" x14ac:dyDescent="0.3">
      <c r="A25" s="577" t="s">
        <v>41</v>
      </c>
      <c r="B25" s="577"/>
      <c r="C25" s="269"/>
      <c r="D25" s="226">
        <f>SUM(D12:D24)</f>
        <v>0</v>
      </c>
      <c r="E25" s="293"/>
      <c r="F25" s="227">
        <f>SUM(F12:F24)</f>
        <v>0</v>
      </c>
      <c r="G25" s="294"/>
      <c r="H25" s="269"/>
      <c r="I25" s="269"/>
      <c r="J25" s="269"/>
      <c r="K25" s="139">
        <f>SUM(K12:K24)</f>
        <v>0</v>
      </c>
      <c r="L25" s="415">
        <f>SUM(L12:L24)</f>
        <v>0</v>
      </c>
      <c r="M25" s="269"/>
      <c r="N25" s="418">
        <f>SUM(N12:N24)</f>
        <v>0</v>
      </c>
      <c r="O25" s="269"/>
      <c r="P25" s="269"/>
      <c r="Q25" s="269"/>
      <c r="R25" s="269"/>
      <c r="S25" s="139">
        <f>SUM(S12:S24)</f>
        <v>0</v>
      </c>
      <c r="T25" s="140">
        <f>SUM(T12:T24)</f>
        <v>0</v>
      </c>
      <c r="U25" s="269"/>
      <c r="V25" s="227">
        <f>SUM(V12:V24)</f>
        <v>0</v>
      </c>
      <c r="W25" s="269"/>
      <c r="X25" s="269"/>
      <c r="Y25" s="269"/>
      <c r="Z25" s="269"/>
      <c r="AA25" s="139">
        <f>SUM(AA12:AA24)</f>
        <v>0</v>
      </c>
      <c r="AB25" s="226">
        <f>SUM(AB12:AB24)</f>
        <v>0</v>
      </c>
      <c r="AC25" s="269"/>
      <c r="AD25" s="128">
        <f>SUM(AD12:AD24)</f>
        <v>0</v>
      </c>
      <c r="AE25" s="269"/>
      <c r="AF25" s="269"/>
      <c r="AG25" s="269"/>
      <c r="AH25" s="269"/>
      <c r="AI25" s="139">
        <f>SUM(AI12:AI24)</f>
        <v>0</v>
      </c>
      <c r="AJ25" s="134">
        <f t="shared" si="13"/>
        <v>0</v>
      </c>
      <c r="AK25" s="366">
        <f t="shared" si="14"/>
        <v>0</v>
      </c>
    </row>
    <row r="26" spans="1:37" x14ac:dyDescent="0.3">
      <c r="A26" s="629" t="s">
        <v>42</v>
      </c>
      <c r="B26" s="629"/>
      <c r="C26" s="269"/>
      <c r="D26" s="269"/>
      <c r="E26" s="269"/>
      <c r="F26" s="269"/>
      <c r="G26" s="269"/>
      <c r="H26" s="225">
        <f>SUM(H12:H24)</f>
        <v>0</v>
      </c>
      <c r="I26" s="269"/>
      <c r="J26" s="269"/>
      <c r="K26" s="138"/>
      <c r="L26" s="342"/>
      <c r="M26" s="269"/>
      <c r="N26" s="269"/>
      <c r="O26" s="269"/>
      <c r="P26" s="416">
        <f>SUM(P12:P24)</f>
        <v>0</v>
      </c>
      <c r="Q26" s="269"/>
      <c r="R26" s="269"/>
      <c r="S26" s="138"/>
      <c r="T26" s="269"/>
      <c r="U26" s="269"/>
      <c r="V26" s="269"/>
      <c r="W26" s="269"/>
      <c r="X26" s="225">
        <f>SUM(X12:X24)</f>
        <v>0</v>
      </c>
      <c r="Y26" s="269"/>
      <c r="Z26" s="269"/>
      <c r="AA26" s="138"/>
      <c r="AB26" s="269"/>
      <c r="AC26" s="269"/>
      <c r="AD26" s="269"/>
      <c r="AE26" s="269"/>
      <c r="AF26" s="225">
        <f>SUM(AF12:AF24)</f>
        <v>0</v>
      </c>
      <c r="AG26" s="269"/>
      <c r="AH26" s="269"/>
      <c r="AI26" s="269"/>
      <c r="AJ26" s="269"/>
      <c r="AK26" s="367">
        <f>SUM(H26,P26,X26,AF26)</f>
        <v>0</v>
      </c>
    </row>
    <row r="27" spans="1:37" x14ac:dyDescent="0.3">
      <c r="A27" s="629" t="s">
        <v>43</v>
      </c>
      <c r="B27" s="629"/>
      <c r="C27" s="269"/>
      <c r="D27" s="269"/>
      <c r="E27" s="269"/>
      <c r="F27" s="269"/>
      <c r="G27" s="269"/>
      <c r="H27" s="269"/>
      <c r="I27" s="269"/>
      <c r="J27" s="225">
        <f>SUM(J12:J24)</f>
        <v>0</v>
      </c>
      <c r="K27" s="138"/>
      <c r="L27" s="342"/>
      <c r="M27" s="269"/>
      <c r="N27" s="269"/>
      <c r="O27" s="269"/>
      <c r="P27" s="138"/>
      <c r="Q27" s="138"/>
      <c r="R27" s="225">
        <f>SUM(R12:R25)</f>
        <v>0</v>
      </c>
      <c r="S27" s="138"/>
      <c r="T27" s="269"/>
      <c r="U27" s="269"/>
      <c r="V27" s="269"/>
      <c r="W27" s="269"/>
      <c r="X27" s="138"/>
      <c r="Y27" s="269"/>
      <c r="Z27" s="225">
        <f>SUM(Z12:Z25)</f>
        <v>0</v>
      </c>
      <c r="AA27" s="138"/>
      <c r="AB27" s="269"/>
      <c r="AC27" s="269"/>
      <c r="AD27" s="269"/>
      <c r="AE27" s="269"/>
      <c r="AF27" s="269"/>
      <c r="AG27" s="269"/>
      <c r="AH27" s="225">
        <f>SUM(AH12:AH25)</f>
        <v>0</v>
      </c>
      <c r="AI27" s="269"/>
      <c r="AJ27" s="269"/>
      <c r="AK27" s="367">
        <f>SUM(J27,R27,Z27,AH27)</f>
        <v>0</v>
      </c>
    </row>
    <row r="28" spans="1:37" x14ac:dyDescent="0.3">
      <c r="A28" s="269"/>
      <c r="B28" s="269"/>
      <c r="C28" s="269"/>
      <c r="D28" s="269"/>
      <c r="E28" s="269"/>
      <c r="F28" s="269"/>
      <c r="G28" s="269"/>
      <c r="H28" s="269"/>
      <c r="I28" s="269"/>
      <c r="J28" s="269"/>
      <c r="K28" s="402" t="s">
        <v>44</v>
      </c>
      <c r="L28" s="342"/>
      <c r="M28" s="269"/>
      <c r="N28" s="269"/>
      <c r="O28" s="269"/>
      <c r="P28" s="269"/>
      <c r="Q28" s="269"/>
      <c r="R28" s="269"/>
      <c r="S28" s="402" t="s">
        <v>44</v>
      </c>
      <c r="T28" s="269"/>
      <c r="U28" s="269"/>
      <c r="V28" s="269"/>
      <c r="W28" s="269"/>
      <c r="X28" s="269"/>
      <c r="Y28" s="269"/>
      <c r="Z28" s="269"/>
      <c r="AA28" s="142" t="s">
        <v>44</v>
      </c>
      <c r="AB28" s="269"/>
      <c r="AC28" s="269"/>
      <c r="AD28" s="269"/>
      <c r="AE28" s="269"/>
      <c r="AF28" s="269"/>
      <c r="AG28" s="269"/>
      <c r="AH28" s="269"/>
      <c r="AI28" s="142" t="s">
        <v>44</v>
      </c>
      <c r="AJ28" s="269"/>
      <c r="AK28" s="269"/>
    </row>
    <row r="29" spans="1:37" ht="14" x14ac:dyDescent="0.3">
      <c r="A29" s="650" t="s">
        <v>45</v>
      </c>
      <c r="B29" s="651"/>
      <c r="C29" s="279" t="s">
        <v>46</v>
      </c>
      <c r="D29" s="269"/>
      <c r="E29" s="269"/>
      <c r="F29" s="269"/>
      <c r="G29" s="269"/>
      <c r="H29" s="269"/>
      <c r="I29" s="269"/>
      <c r="J29" s="269"/>
      <c r="K29" s="419"/>
      <c r="L29" s="342"/>
      <c r="M29" s="269"/>
      <c r="N29" s="269"/>
      <c r="O29" s="269"/>
      <c r="P29" s="269"/>
      <c r="Q29" s="269"/>
      <c r="R29" s="269"/>
      <c r="S29" s="403"/>
      <c r="T29" s="269"/>
      <c r="U29" s="269"/>
      <c r="V29" s="269"/>
      <c r="W29" s="269"/>
      <c r="X29" s="269"/>
      <c r="Y29" s="269"/>
      <c r="Z29" s="269"/>
      <c r="AA29" s="143"/>
      <c r="AB29" s="269"/>
      <c r="AC29" s="269"/>
      <c r="AD29" s="269"/>
      <c r="AE29" s="269"/>
      <c r="AF29" s="269"/>
      <c r="AG29" s="269"/>
      <c r="AH29" s="269"/>
      <c r="AI29" s="143"/>
      <c r="AJ29" s="269"/>
      <c r="AK29" s="269"/>
    </row>
    <row r="30" spans="1:37" ht="12.75" customHeight="1" x14ac:dyDescent="0.3">
      <c r="A30" s="652" t="s">
        <v>47</v>
      </c>
      <c r="B30" s="653"/>
      <c r="C30" s="280"/>
      <c r="D30" s="269"/>
      <c r="E30" s="269"/>
      <c r="F30" s="269"/>
      <c r="G30" s="269"/>
      <c r="H30" s="269"/>
      <c r="I30" s="269"/>
      <c r="J30" s="269"/>
      <c r="K30" s="404">
        <v>0</v>
      </c>
      <c r="L30" s="342"/>
      <c r="M30" s="269"/>
      <c r="N30" s="269"/>
      <c r="O30" s="269"/>
      <c r="P30" s="269"/>
      <c r="Q30" s="269"/>
      <c r="R30" s="269"/>
      <c r="S30" s="404">
        <v>0</v>
      </c>
      <c r="T30" s="269"/>
      <c r="U30" s="269"/>
      <c r="V30" s="269"/>
      <c r="W30" s="269"/>
      <c r="X30" s="269"/>
      <c r="Y30" s="269"/>
      <c r="Z30" s="269"/>
      <c r="AA30" s="404">
        <v>0</v>
      </c>
      <c r="AB30" s="269"/>
      <c r="AC30" s="269"/>
      <c r="AD30" s="269"/>
      <c r="AE30" s="269"/>
      <c r="AF30" s="269"/>
      <c r="AG30" s="269"/>
      <c r="AH30" s="269"/>
      <c r="AI30" s="404">
        <v>0</v>
      </c>
      <c r="AJ30" s="269"/>
      <c r="AK30" s="368">
        <f>SUM(K30,S30,AA30,AI30)</f>
        <v>0</v>
      </c>
    </row>
    <row r="31" spans="1:37" ht="14" x14ac:dyDescent="0.3">
      <c r="A31" s="652" t="s">
        <v>48</v>
      </c>
      <c r="B31" s="653"/>
      <c r="C31" s="280"/>
      <c r="D31" s="269"/>
      <c r="E31" s="269"/>
      <c r="F31" s="269"/>
      <c r="G31" s="269"/>
      <c r="H31" s="269"/>
      <c r="I31" s="269"/>
      <c r="J31" s="269"/>
      <c r="K31" s="404">
        <v>0</v>
      </c>
      <c r="L31" s="342"/>
      <c r="M31" s="269"/>
      <c r="N31" s="269"/>
      <c r="O31" s="269"/>
      <c r="P31" s="269"/>
      <c r="Q31" s="269"/>
      <c r="R31" s="269"/>
      <c r="S31" s="404">
        <v>0</v>
      </c>
      <c r="T31" s="269"/>
      <c r="U31" s="269"/>
      <c r="V31" s="269"/>
      <c r="W31" s="269"/>
      <c r="X31" s="269"/>
      <c r="Y31" s="269"/>
      <c r="Z31" s="269"/>
      <c r="AA31" s="404">
        <v>0</v>
      </c>
      <c r="AB31" s="269"/>
      <c r="AC31" s="269"/>
      <c r="AD31" s="269"/>
      <c r="AE31" s="269"/>
      <c r="AF31" s="269"/>
      <c r="AG31" s="269"/>
      <c r="AH31" s="269"/>
      <c r="AI31" s="404">
        <v>0</v>
      </c>
      <c r="AJ31" s="269"/>
      <c r="AK31" s="368">
        <f>SUM(K31,S31,AA31,AI31)</f>
        <v>0</v>
      </c>
    </row>
    <row r="32" spans="1:37" ht="14" x14ac:dyDescent="0.3">
      <c r="A32" s="652" t="s">
        <v>49</v>
      </c>
      <c r="B32" s="653"/>
      <c r="C32" s="280"/>
      <c r="D32" s="269"/>
      <c r="E32" s="269"/>
      <c r="F32" s="269"/>
      <c r="G32" s="269"/>
      <c r="H32" s="269"/>
      <c r="I32" s="269"/>
      <c r="J32" s="269"/>
      <c r="K32" s="404">
        <v>0</v>
      </c>
      <c r="L32" s="342"/>
      <c r="M32" s="269"/>
      <c r="N32" s="269"/>
      <c r="O32" s="269"/>
      <c r="P32" s="269"/>
      <c r="Q32" s="269"/>
      <c r="R32" s="269"/>
      <c r="S32" s="404">
        <v>0</v>
      </c>
      <c r="T32" s="269"/>
      <c r="U32" s="269"/>
      <c r="V32" s="269"/>
      <c r="W32" s="269"/>
      <c r="X32" s="269"/>
      <c r="Y32" s="269"/>
      <c r="Z32" s="269"/>
      <c r="AA32" s="404">
        <v>0</v>
      </c>
      <c r="AB32" s="269"/>
      <c r="AC32" s="269"/>
      <c r="AD32" s="269"/>
      <c r="AE32" s="269"/>
      <c r="AF32" s="269"/>
      <c r="AG32" s="269"/>
      <c r="AH32" s="269"/>
      <c r="AI32" s="404">
        <v>0</v>
      </c>
      <c r="AJ32" s="269"/>
      <c r="AK32" s="368">
        <f>SUM(K32,S32,AA32,AI32)</f>
        <v>0</v>
      </c>
    </row>
    <row r="33" spans="1:38" ht="14" x14ac:dyDescent="0.3">
      <c r="A33" s="652" t="s">
        <v>50</v>
      </c>
      <c r="B33" s="653"/>
      <c r="C33" s="280"/>
      <c r="D33" s="269"/>
      <c r="E33" s="269"/>
      <c r="F33" s="269"/>
      <c r="G33" s="269"/>
      <c r="H33" s="269"/>
      <c r="I33" s="269"/>
      <c r="J33" s="269"/>
      <c r="K33" s="404">
        <v>0</v>
      </c>
      <c r="L33" s="342"/>
      <c r="M33" s="269"/>
      <c r="N33" s="269"/>
      <c r="O33" s="269"/>
      <c r="P33" s="269"/>
      <c r="Q33" s="269"/>
      <c r="R33" s="269"/>
      <c r="S33" s="404">
        <v>0</v>
      </c>
      <c r="T33" s="269"/>
      <c r="U33" s="269"/>
      <c r="V33" s="269"/>
      <c r="W33" s="269"/>
      <c r="X33" s="269"/>
      <c r="Y33" s="269"/>
      <c r="Z33" s="269"/>
      <c r="AA33" s="404">
        <v>0</v>
      </c>
      <c r="AB33" s="269"/>
      <c r="AC33" s="269"/>
      <c r="AD33" s="269"/>
      <c r="AE33" s="269"/>
      <c r="AF33" s="269"/>
      <c r="AG33" s="269"/>
      <c r="AH33" s="269"/>
      <c r="AI33" s="404">
        <v>0</v>
      </c>
      <c r="AJ33" s="269"/>
      <c r="AK33" s="368">
        <f>SUM(K33,S33,AA33,AI33)</f>
        <v>0</v>
      </c>
    </row>
    <row r="34" spans="1:38" ht="14" x14ac:dyDescent="0.3">
      <c r="A34" s="666" t="s">
        <v>51</v>
      </c>
      <c r="B34" s="667"/>
      <c r="C34" s="281"/>
      <c r="D34" s="269"/>
      <c r="E34" s="269"/>
      <c r="F34" s="269"/>
      <c r="G34" s="269"/>
      <c r="H34" s="269"/>
      <c r="I34" s="269"/>
      <c r="J34" s="269"/>
      <c r="K34" s="405">
        <f>SUM(K30:K33)</f>
        <v>0</v>
      </c>
      <c r="L34" s="342"/>
      <c r="M34" s="269"/>
      <c r="N34" s="269"/>
      <c r="O34" s="269"/>
      <c r="P34" s="269"/>
      <c r="Q34" s="269"/>
      <c r="R34" s="269"/>
      <c r="S34" s="405">
        <v>0</v>
      </c>
      <c r="T34" s="269"/>
      <c r="U34" s="269"/>
      <c r="V34" s="269"/>
      <c r="W34" s="269"/>
      <c r="X34" s="269"/>
      <c r="Y34" s="269"/>
      <c r="Z34" s="269"/>
      <c r="AA34" s="144">
        <f>SUM(AA30:AA33)</f>
        <v>0</v>
      </c>
      <c r="AB34" s="269"/>
      <c r="AC34" s="269"/>
      <c r="AD34" s="269"/>
      <c r="AE34" s="269"/>
      <c r="AF34" s="269"/>
      <c r="AG34" s="269"/>
      <c r="AH34" s="269"/>
      <c r="AI34" s="144">
        <f>SUM(AI30:AI33)</f>
        <v>0</v>
      </c>
      <c r="AJ34" s="269"/>
      <c r="AK34" s="368">
        <f>SUM(K34,S34,AA34,AI34)</f>
        <v>0</v>
      </c>
    </row>
    <row r="35" spans="1:38" ht="35" customHeight="1" x14ac:dyDescent="0.35">
      <c r="A35" s="668" t="s">
        <v>262</v>
      </c>
      <c r="B35" s="668"/>
      <c r="C35" s="645" t="s">
        <v>52</v>
      </c>
      <c r="D35" s="269"/>
      <c r="E35" s="269"/>
      <c r="F35" s="269"/>
      <c r="G35" s="269"/>
      <c r="H35" s="269"/>
      <c r="I35" s="229" t="s">
        <v>53</v>
      </c>
      <c r="J35" s="230" t="s">
        <v>54</v>
      </c>
      <c r="K35" s="138"/>
      <c r="L35" s="342"/>
      <c r="M35" s="269"/>
      <c r="N35" s="269"/>
      <c r="O35" s="269"/>
      <c r="P35" s="269"/>
      <c r="Q35" s="231" t="s">
        <v>53</v>
      </c>
      <c r="R35" s="232" t="s">
        <v>54</v>
      </c>
      <c r="S35" s="269"/>
      <c r="T35" s="269"/>
      <c r="U35" s="269"/>
      <c r="V35" s="269"/>
      <c r="W35" s="269"/>
      <c r="X35" s="269"/>
      <c r="Y35" s="231" t="s">
        <v>53</v>
      </c>
      <c r="Z35" s="233" t="s">
        <v>54</v>
      </c>
      <c r="AA35" s="138"/>
      <c r="AB35" s="269"/>
      <c r="AC35" s="269"/>
      <c r="AD35" s="269"/>
      <c r="AE35" s="269"/>
      <c r="AF35" s="269"/>
      <c r="AG35" s="231" t="s">
        <v>53</v>
      </c>
      <c r="AH35" s="232" t="s">
        <v>54</v>
      </c>
      <c r="AI35" s="269"/>
      <c r="AJ35" s="269"/>
      <c r="AK35" s="269"/>
    </row>
    <row r="36" spans="1:38" ht="19" customHeight="1" x14ac:dyDescent="0.35">
      <c r="A36" s="616" t="s">
        <v>55</v>
      </c>
      <c r="B36" s="616"/>
      <c r="C36" s="646"/>
      <c r="D36" s="269"/>
      <c r="E36" s="269"/>
      <c r="F36" s="269"/>
      <c r="G36" s="269"/>
      <c r="H36" s="269"/>
      <c r="I36" s="425">
        <f>tsc.dlrs.Base</f>
        <v>0</v>
      </c>
      <c r="J36" s="230"/>
      <c r="K36" s="420">
        <f>I36*J36</f>
        <v>0</v>
      </c>
      <c r="L36" s="342"/>
      <c r="M36" s="269"/>
      <c r="N36" s="269"/>
      <c r="O36" s="269"/>
      <c r="P36" s="269"/>
      <c r="Q36" s="426">
        <f>S34</f>
        <v>0</v>
      </c>
      <c r="R36" s="146"/>
      <c r="S36" s="130">
        <f>Q36*R36</f>
        <v>0</v>
      </c>
      <c r="T36" s="269"/>
      <c r="U36" s="269"/>
      <c r="V36" s="269"/>
      <c r="W36" s="269"/>
      <c r="X36" s="269"/>
      <c r="Y36" s="426">
        <f>tsc.dlrs.Op1</f>
        <v>0</v>
      </c>
      <c r="Z36" s="146"/>
      <c r="AA36" s="225">
        <f>Y36*Z36</f>
        <v>0</v>
      </c>
      <c r="AB36" s="269"/>
      <c r="AC36" s="269"/>
      <c r="AD36" s="269"/>
      <c r="AE36" s="269"/>
      <c r="AF36" s="269"/>
      <c r="AG36" s="427">
        <f>AI34</f>
        <v>0</v>
      </c>
      <c r="AH36" s="428"/>
      <c r="AI36" s="141">
        <f>AG36*AH36</f>
        <v>0</v>
      </c>
      <c r="AJ36" s="269"/>
      <c r="AK36" s="369">
        <f>SUM(K36,S36,AA36,AI36)</f>
        <v>0</v>
      </c>
    </row>
    <row r="37" spans="1:38" x14ac:dyDescent="0.3">
      <c r="A37" s="269"/>
      <c r="B37" s="269"/>
      <c r="C37" s="269"/>
      <c r="D37" s="269"/>
      <c r="E37" s="269"/>
      <c r="F37" s="269"/>
      <c r="G37" s="269"/>
      <c r="H37" s="269"/>
      <c r="I37" s="214"/>
      <c r="J37" s="214"/>
      <c r="K37" s="269"/>
      <c r="L37" s="342"/>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row>
    <row r="38" spans="1:38" x14ac:dyDescent="0.3">
      <c r="A38" s="665" t="s">
        <v>56</v>
      </c>
      <c r="B38" s="665"/>
      <c r="C38" s="269"/>
      <c r="D38" s="269"/>
      <c r="E38" s="269"/>
      <c r="F38" s="269"/>
      <c r="G38" s="269"/>
      <c r="H38" s="269"/>
      <c r="I38" s="236" t="s">
        <v>31</v>
      </c>
      <c r="J38" s="237" t="s">
        <v>54</v>
      </c>
      <c r="K38" s="500" t="s">
        <v>44</v>
      </c>
      <c r="L38" s="497"/>
      <c r="M38" s="214"/>
      <c r="N38" s="214"/>
      <c r="O38" s="214"/>
      <c r="P38" s="214"/>
      <c r="Q38" s="429" t="s">
        <v>31</v>
      </c>
      <c r="R38" s="498" t="s">
        <v>54</v>
      </c>
      <c r="S38" s="502" t="s">
        <v>44</v>
      </c>
      <c r="T38" s="214"/>
      <c r="U38" s="214"/>
      <c r="V38" s="214"/>
      <c r="W38" s="214"/>
      <c r="X38" s="214"/>
      <c r="Y38" s="499" t="s">
        <v>31</v>
      </c>
      <c r="Z38" s="237" t="s">
        <v>54</v>
      </c>
      <c r="AA38" s="500" t="s">
        <v>44</v>
      </c>
      <c r="AB38" s="214"/>
      <c r="AC38" s="214"/>
      <c r="AD38" s="214"/>
      <c r="AE38" s="214"/>
      <c r="AF38" s="214"/>
      <c r="AG38" s="236" t="s">
        <v>57</v>
      </c>
      <c r="AH38" s="237" t="s">
        <v>54</v>
      </c>
      <c r="AI38" s="500" t="s">
        <v>44</v>
      </c>
      <c r="AJ38" s="269"/>
      <c r="AK38" s="269"/>
    </row>
    <row r="39" spans="1:38" x14ac:dyDescent="0.3">
      <c r="A39" s="617" t="s">
        <v>58</v>
      </c>
      <c r="B39" s="618"/>
      <c r="C39" s="269"/>
      <c r="D39" s="269"/>
      <c r="E39" s="269"/>
      <c r="F39" s="269"/>
      <c r="G39" s="269"/>
      <c r="H39" s="269"/>
      <c r="I39" s="238"/>
      <c r="J39" s="433"/>
      <c r="K39" s="406">
        <f>+I39*J39</f>
        <v>0</v>
      </c>
      <c r="L39" s="342"/>
      <c r="M39" s="269"/>
      <c r="N39" s="269"/>
      <c r="O39" s="269"/>
      <c r="P39" s="269"/>
      <c r="Q39" s="430"/>
      <c r="R39" s="287"/>
      <c r="S39" s="406">
        <f>+Q39*R39</f>
        <v>0</v>
      </c>
      <c r="T39" s="269"/>
      <c r="U39" s="269"/>
      <c r="V39" s="269"/>
      <c r="W39" s="269"/>
      <c r="X39" s="269"/>
      <c r="Y39" s="430"/>
      <c r="Z39" s="433"/>
      <c r="AA39" s="288">
        <f>+Y39*Z39</f>
        <v>0</v>
      </c>
      <c r="AB39" s="269"/>
      <c r="AC39" s="269"/>
      <c r="AD39" s="269"/>
      <c r="AE39" s="269"/>
      <c r="AF39" s="269"/>
      <c r="AG39" s="430"/>
      <c r="AH39" s="433"/>
      <c r="AI39" s="288">
        <f>+AG39*AH39</f>
        <v>0</v>
      </c>
      <c r="AJ39" s="269"/>
      <c r="AK39" s="368">
        <f>SUM(K39,S39,AA39,AI39)</f>
        <v>0</v>
      </c>
    </row>
    <row r="40" spans="1:38" x14ac:dyDescent="0.3">
      <c r="A40" s="617" t="s">
        <v>59</v>
      </c>
      <c r="B40" s="618"/>
      <c r="C40" s="269"/>
      <c r="D40" s="269"/>
      <c r="E40" s="269"/>
      <c r="F40" s="269"/>
      <c r="G40" s="269"/>
      <c r="H40" s="269"/>
      <c r="I40" s="238"/>
      <c r="J40" s="433"/>
      <c r="K40" s="406">
        <f t="shared" ref="K40:K42" si="29">+I40*J40</f>
        <v>0</v>
      </c>
      <c r="L40" s="342"/>
      <c r="M40" s="269"/>
      <c r="N40" s="269"/>
      <c r="O40" s="269"/>
      <c r="P40" s="269"/>
      <c r="Q40" s="431"/>
      <c r="R40" s="295"/>
      <c r="S40" s="406">
        <f t="shared" ref="S40:S42" si="30">+Q40*R40</f>
        <v>0</v>
      </c>
      <c r="T40" s="269"/>
      <c r="U40" s="269"/>
      <c r="V40" s="269"/>
      <c r="W40" s="269"/>
      <c r="X40" s="269"/>
      <c r="Y40" s="435"/>
      <c r="Z40" s="434"/>
      <c r="AA40" s="288">
        <f t="shared" ref="AA40:AA42" si="31">+Y40*Z40</f>
        <v>0</v>
      </c>
      <c r="AB40" s="269"/>
      <c r="AC40" s="269"/>
      <c r="AD40" s="269"/>
      <c r="AE40" s="269"/>
      <c r="AF40" s="269"/>
      <c r="AG40" s="436"/>
      <c r="AH40" s="437"/>
      <c r="AI40" s="288">
        <f t="shared" ref="AI40:AI42" si="32">+AG40*AH40</f>
        <v>0</v>
      </c>
      <c r="AJ40" s="269"/>
      <c r="AK40" s="368">
        <f t="shared" ref="AK40:AK43" si="33">SUM(K40,S40,AA40,AI40)</f>
        <v>0</v>
      </c>
    </row>
    <row r="41" spans="1:38" x14ac:dyDescent="0.3">
      <c r="A41" s="617" t="s">
        <v>60</v>
      </c>
      <c r="B41" s="618"/>
      <c r="C41" s="269"/>
      <c r="D41" s="269"/>
      <c r="E41" s="269"/>
      <c r="F41" s="269"/>
      <c r="G41" s="269"/>
      <c r="H41" s="269"/>
      <c r="I41" s="238"/>
      <c r="J41" s="433"/>
      <c r="K41" s="406">
        <f t="shared" si="29"/>
        <v>0</v>
      </c>
      <c r="L41" s="342"/>
      <c r="M41" s="269"/>
      <c r="N41" s="269"/>
      <c r="O41" s="269"/>
      <c r="P41" s="269"/>
      <c r="Q41" s="431"/>
      <c r="R41" s="295"/>
      <c r="S41" s="406">
        <f t="shared" si="30"/>
        <v>0</v>
      </c>
      <c r="T41" s="269"/>
      <c r="U41" s="269"/>
      <c r="V41" s="269"/>
      <c r="W41" s="269"/>
      <c r="X41" s="269"/>
      <c r="Y41" s="435"/>
      <c r="Z41" s="434"/>
      <c r="AA41" s="288">
        <f t="shared" si="31"/>
        <v>0</v>
      </c>
      <c r="AB41" s="269"/>
      <c r="AC41" s="269"/>
      <c r="AD41" s="269"/>
      <c r="AE41" s="269"/>
      <c r="AF41" s="269"/>
      <c r="AG41" s="436"/>
      <c r="AH41" s="437"/>
      <c r="AI41" s="288">
        <f t="shared" si="32"/>
        <v>0</v>
      </c>
      <c r="AJ41" s="269"/>
      <c r="AK41" s="368">
        <f t="shared" si="33"/>
        <v>0</v>
      </c>
    </row>
    <row r="42" spans="1:38" x14ac:dyDescent="0.3">
      <c r="A42" s="617" t="s">
        <v>61</v>
      </c>
      <c r="B42" s="618"/>
      <c r="C42" s="269"/>
      <c r="D42" s="269"/>
      <c r="E42" s="269"/>
      <c r="F42" s="269"/>
      <c r="G42" s="269"/>
      <c r="H42" s="269"/>
      <c r="I42" s="238"/>
      <c r="J42" s="433"/>
      <c r="K42" s="406">
        <f t="shared" si="29"/>
        <v>0</v>
      </c>
      <c r="L42" s="342"/>
      <c r="M42" s="269"/>
      <c r="N42" s="269"/>
      <c r="O42" s="269"/>
      <c r="P42" s="269"/>
      <c r="Q42" s="431"/>
      <c r="R42" s="295"/>
      <c r="S42" s="406">
        <f t="shared" si="30"/>
        <v>0</v>
      </c>
      <c r="T42" s="269"/>
      <c r="U42" s="269"/>
      <c r="V42" s="269"/>
      <c r="W42" s="269"/>
      <c r="X42" s="269"/>
      <c r="Y42" s="435"/>
      <c r="Z42" s="434"/>
      <c r="AA42" s="288">
        <f t="shared" si="31"/>
        <v>0</v>
      </c>
      <c r="AB42" s="269"/>
      <c r="AC42" s="269"/>
      <c r="AD42" s="269"/>
      <c r="AE42" s="269"/>
      <c r="AF42" s="269"/>
      <c r="AG42" s="436"/>
      <c r="AH42" s="437"/>
      <c r="AI42" s="288">
        <f t="shared" si="32"/>
        <v>0</v>
      </c>
      <c r="AJ42" s="269"/>
      <c r="AK42" s="368">
        <f t="shared" si="33"/>
        <v>0</v>
      </c>
    </row>
    <row r="43" spans="1:38" x14ac:dyDescent="0.3">
      <c r="A43" s="619" t="s">
        <v>5</v>
      </c>
      <c r="B43" s="619"/>
      <c r="C43" s="269"/>
      <c r="D43" s="269"/>
      <c r="E43" s="269"/>
      <c r="F43" s="269"/>
      <c r="G43" s="269"/>
      <c r="H43" s="269"/>
      <c r="I43" s="432">
        <f>SUM(I39:I42)</f>
        <v>0</v>
      </c>
      <c r="J43" s="240"/>
      <c r="K43" s="407">
        <f>SUM(K39:K42)</f>
        <v>0</v>
      </c>
      <c r="L43" s="342"/>
      <c r="M43" s="269"/>
      <c r="N43" s="269"/>
      <c r="O43" s="269"/>
      <c r="P43" s="269"/>
      <c r="Q43" s="432">
        <f>SUM(Q39:Q42)</f>
        <v>0</v>
      </c>
      <c r="R43" s="239"/>
      <c r="S43" s="407">
        <f>SUM(S39:S42)</f>
        <v>0</v>
      </c>
      <c r="T43" s="269"/>
      <c r="U43" s="269"/>
      <c r="V43" s="269"/>
      <c r="W43" s="269"/>
      <c r="X43" s="269"/>
      <c r="Y43" s="432">
        <f>SUM(Y39:Y42)</f>
        <v>0</v>
      </c>
      <c r="Z43" s="240"/>
      <c r="AA43" s="240">
        <f>SUM(AA39:AA42)</f>
        <v>0</v>
      </c>
      <c r="AB43" s="269"/>
      <c r="AC43" s="269"/>
      <c r="AD43" s="269"/>
      <c r="AE43" s="269"/>
      <c r="AF43" s="269"/>
      <c r="AG43" s="432">
        <f>SUM(AG39:AG42)</f>
        <v>0</v>
      </c>
      <c r="AH43" s="438"/>
      <c r="AI43" s="288">
        <f>SUM(AI39:AI42)</f>
        <v>0</v>
      </c>
      <c r="AJ43" s="269"/>
      <c r="AK43" s="368">
        <f t="shared" si="33"/>
        <v>0</v>
      </c>
    </row>
    <row r="44" spans="1:38" ht="11.5" customHeight="1" x14ac:dyDescent="0.3">
      <c r="A44" s="269"/>
      <c r="B44" s="269"/>
      <c r="C44" s="269"/>
      <c r="D44" s="269"/>
      <c r="E44" s="269"/>
      <c r="F44" s="269"/>
      <c r="G44" s="269"/>
      <c r="H44" s="269"/>
      <c r="I44" s="269"/>
      <c r="J44" s="269"/>
      <c r="K44" s="269"/>
      <c r="L44" s="342"/>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row>
    <row r="45" spans="1:38" x14ac:dyDescent="0.3">
      <c r="A45" s="620" t="s">
        <v>62</v>
      </c>
      <c r="B45" s="620"/>
      <c r="C45" s="147"/>
      <c r="D45" s="269"/>
      <c r="E45" s="269"/>
      <c r="F45" s="269"/>
      <c r="G45" s="269"/>
      <c r="H45" s="269"/>
      <c r="I45" s="269"/>
      <c r="J45" s="269"/>
      <c r="K45" s="501" t="s">
        <v>44</v>
      </c>
      <c r="L45" s="342"/>
      <c r="M45" s="269"/>
      <c r="N45" s="269"/>
      <c r="O45" s="269"/>
      <c r="P45" s="269"/>
      <c r="Q45" s="269"/>
      <c r="R45" s="269"/>
      <c r="S45" s="501" t="s">
        <v>44</v>
      </c>
      <c r="T45" s="269"/>
      <c r="U45" s="269"/>
      <c r="V45" s="269"/>
      <c r="W45" s="269"/>
      <c r="X45" s="269"/>
      <c r="Y45" s="269"/>
      <c r="Z45" s="269"/>
      <c r="AA45" s="501" t="s">
        <v>44</v>
      </c>
      <c r="AB45" s="269"/>
      <c r="AC45" s="269"/>
      <c r="AD45" s="269"/>
      <c r="AE45" s="269"/>
      <c r="AF45" s="269"/>
      <c r="AG45" s="269"/>
      <c r="AH45" s="269"/>
      <c r="AI45" s="501" t="s">
        <v>44</v>
      </c>
      <c r="AJ45" s="269"/>
      <c r="AK45" s="269"/>
      <c r="AL45" s="148" t="s">
        <v>63</v>
      </c>
    </row>
    <row r="46" spans="1:38" x14ac:dyDescent="0.3">
      <c r="A46" s="621" t="s">
        <v>7</v>
      </c>
      <c r="B46" s="621"/>
      <c r="C46" s="241" t="s">
        <v>64</v>
      </c>
      <c r="D46" s="269"/>
      <c r="E46" s="269"/>
      <c r="F46" s="269"/>
      <c r="G46" s="269"/>
      <c r="H46" s="269"/>
      <c r="I46" s="269"/>
      <c r="J46" s="269"/>
      <c r="K46" s="405"/>
      <c r="L46" s="342"/>
      <c r="M46" s="269"/>
      <c r="N46" s="269"/>
      <c r="O46" s="269"/>
      <c r="P46" s="269"/>
      <c r="Q46" s="269"/>
      <c r="R46" s="269"/>
      <c r="S46" s="139"/>
      <c r="T46" s="269"/>
      <c r="U46" s="269"/>
      <c r="V46" s="269"/>
      <c r="W46" s="269"/>
      <c r="X46" s="269"/>
      <c r="Y46" s="269"/>
      <c r="Z46" s="269"/>
      <c r="AA46" s="149"/>
      <c r="AB46" s="269"/>
      <c r="AC46" s="269"/>
      <c r="AD46" s="269"/>
      <c r="AE46" s="269"/>
      <c r="AF46" s="269"/>
      <c r="AG46" s="269"/>
      <c r="AH46" s="269"/>
      <c r="AI46" s="149"/>
      <c r="AJ46" s="269"/>
      <c r="AK46" s="370">
        <f>SUM(K46,S46,AA46,AI46)</f>
        <v>0</v>
      </c>
      <c r="AL46" s="150">
        <f>' Materials-Supplies'!E$16</f>
        <v>0</v>
      </c>
    </row>
    <row r="47" spans="1:38" x14ac:dyDescent="0.3">
      <c r="A47" s="627" t="s">
        <v>8</v>
      </c>
      <c r="B47" s="627"/>
      <c r="C47" s="241" t="s">
        <v>65</v>
      </c>
      <c r="D47" s="269"/>
      <c r="E47" s="269"/>
      <c r="F47" s="269"/>
      <c r="G47" s="269"/>
      <c r="H47" s="269"/>
      <c r="I47" s="269"/>
      <c r="J47" s="269"/>
      <c r="K47" s="405"/>
      <c r="L47" s="342"/>
      <c r="M47" s="269"/>
      <c r="N47" s="269"/>
      <c r="O47" s="269"/>
      <c r="P47" s="269"/>
      <c r="Q47" s="269"/>
      <c r="R47" s="269"/>
      <c r="S47" s="403"/>
      <c r="T47" s="269"/>
      <c r="U47" s="269"/>
      <c r="V47" s="269"/>
      <c r="W47" s="269"/>
      <c r="X47" s="269"/>
      <c r="Y47" s="269"/>
      <c r="Z47" s="269"/>
      <c r="AA47" s="143"/>
      <c r="AB47" s="269"/>
      <c r="AC47" s="269"/>
      <c r="AD47" s="269"/>
      <c r="AE47" s="269"/>
      <c r="AF47" s="269"/>
      <c r="AG47" s="269"/>
      <c r="AH47" s="269"/>
      <c r="AI47" s="143"/>
      <c r="AJ47" s="269"/>
      <c r="AK47" s="370">
        <f>SUM(K47,S47,AA47,AI47)</f>
        <v>0</v>
      </c>
      <c r="AL47" s="150">
        <f>'Equipment List'!I$14</f>
        <v>0</v>
      </c>
    </row>
    <row r="48" spans="1:38" x14ac:dyDescent="0.3">
      <c r="A48" s="627" t="s">
        <v>9</v>
      </c>
      <c r="B48" s="627"/>
      <c r="C48" s="241" t="s">
        <v>66</v>
      </c>
      <c r="D48" s="269"/>
      <c r="E48" s="269"/>
      <c r="F48" s="269"/>
      <c r="G48" s="269"/>
      <c r="H48" s="269"/>
      <c r="I48" s="269"/>
      <c r="J48" s="269"/>
      <c r="K48" s="405"/>
      <c r="L48" s="342"/>
      <c r="M48" s="269"/>
      <c r="N48" s="269"/>
      <c r="O48" s="269"/>
      <c r="P48" s="269"/>
      <c r="Q48" s="269"/>
      <c r="R48" s="269"/>
      <c r="S48" s="403"/>
      <c r="T48" s="269"/>
      <c r="U48" s="269"/>
      <c r="V48" s="269"/>
      <c r="W48" s="269"/>
      <c r="X48" s="269"/>
      <c r="Y48" s="269"/>
      <c r="Z48" s="269"/>
      <c r="AA48" s="143"/>
      <c r="AB48" s="269"/>
      <c r="AC48" s="269"/>
      <c r="AD48" s="269"/>
      <c r="AE48" s="269"/>
      <c r="AF48" s="269"/>
      <c r="AG48" s="269"/>
      <c r="AH48" s="269"/>
      <c r="AI48" s="143"/>
      <c r="AJ48" s="269"/>
      <c r="AK48" s="370">
        <f>SUM(K48,S48,AA48,AI48)</f>
        <v>0</v>
      </c>
      <c r="AL48" s="150">
        <f>Travel!S16</f>
        <v>0</v>
      </c>
    </row>
    <row r="49" spans="1:60" x14ac:dyDescent="0.3">
      <c r="A49" s="628" t="s">
        <v>67</v>
      </c>
      <c r="B49" s="628"/>
      <c r="C49" s="241" t="s">
        <v>68</v>
      </c>
      <c r="D49" s="269"/>
      <c r="E49" s="269"/>
      <c r="F49" s="269"/>
      <c r="G49" s="269"/>
      <c r="H49" s="269"/>
      <c r="I49" s="269"/>
      <c r="J49" s="269"/>
      <c r="K49" s="405"/>
      <c r="L49" s="342"/>
      <c r="M49" s="269"/>
      <c r="N49" s="269"/>
      <c r="O49" s="269"/>
      <c r="P49" s="269"/>
      <c r="Q49" s="269"/>
      <c r="R49" s="269"/>
      <c r="S49" s="401"/>
      <c r="T49" s="269"/>
      <c r="U49" s="269"/>
      <c r="V49" s="269"/>
      <c r="W49" s="269"/>
      <c r="X49" s="269"/>
      <c r="Y49" s="269"/>
      <c r="Z49" s="269"/>
      <c r="AA49" s="131"/>
      <c r="AB49" s="269"/>
      <c r="AC49" s="269"/>
      <c r="AD49" s="269"/>
      <c r="AE49" s="269"/>
      <c r="AF49" s="269"/>
      <c r="AG49" s="269"/>
      <c r="AH49" s="269"/>
      <c r="AI49" s="131"/>
      <c r="AJ49" s="269"/>
      <c r="AK49" s="370">
        <f>SUM(K49,S49,AA49,AI49)</f>
        <v>0</v>
      </c>
      <c r="AL49" s="150">
        <f>'Other ODCs'!E$16</f>
        <v>0</v>
      </c>
    </row>
    <row r="50" spans="1:60" x14ac:dyDescent="0.3">
      <c r="A50" s="647" t="s">
        <v>11</v>
      </c>
      <c r="B50" s="647"/>
      <c r="C50" s="269"/>
      <c r="D50" s="269"/>
      <c r="E50" s="269"/>
      <c r="F50" s="269"/>
      <c r="G50" s="269"/>
      <c r="H50" s="269"/>
      <c r="I50" s="269"/>
      <c r="J50" s="269"/>
      <c r="K50" s="421">
        <f>SUM(K46:K49)</f>
        <v>0</v>
      </c>
      <c r="L50" s="342"/>
      <c r="M50" s="269"/>
      <c r="N50" s="269"/>
      <c r="O50" s="269"/>
      <c r="P50" s="269"/>
      <c r="Q50" s="269"/>
      <c r="R50" s="269"/>
      <c r="S50" s="408">
        <f>SUM(S46:S49)</f>
        <v>0</v>
      </c>
      <c r="T50" s="269"/>
      <c r="U50" s="269"/>
      <c r="V50" s="269"/>
      <c r="W50" s="269"/>
      <c r="X50" s="269"/>
      <c r="Y50" s="269"/>
      <c r="Z50" s="269"/>
      <c r="AA50" s="221">
        <f>SUM(AA46:AA49)</f>
        <v>0</v>
      </c>
      <c r="AB50" s="269"/>
      <c r="AC50" s="269"/>
      <c r="AD50" s="269"/>
      <c r="AE50" s="269"/>
      <c r="AF50" s="269"/>
      <c r="AG50" s="269"/>
      <c r="AH50" s="269"/>
      <c r="AI50" s="242">
        <f>SUM(AI46:AI49)</f>
        <v>0</v>
      </c>
      <c r="AJ50" s="269"/>
      <c r="AK50" s="371">
        <f>SUM(K50,S50,AA50,AI50)</f>
        <v>0</v>
      </c>
      <c r="AL50" s="150">
        <f>SUM(AI49,AA49,S49,K49)</f>
        <v>0</v>
      </c>
    </row>
    <row r="51" spans="1:60" x14ac:dyDescent="0.3">
      <c r="A51" s="138"/>
      <c r="B51" s="138"/>
      <c r="C51" s="269"/>
      <c r="D51" s="269"/>
      <c r="E51" s="269"/>
      <c r="F51" s="269"/>
      <c r="G51" s="269"/>
      <c r="H51" s="269"/>
      <c r="I51" s="269"/>
      <c r="J51" s="269"/>
      <c r="K51" s="269"/>
      <c r="L51" s="342"/>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150"/>
    </row>
    <row r="52" spans="1:60" x14ac:dyDescent="0.3">
      <c r="A52" s="648" t="s">
        <v>69</v>
      </c>
      <c r="B52" s="649"/>
      <c r="C52" s="644" t="s">
        <v>52</v>
      </c>
      <c r="D52" s="269"/>
      <c r="E52" s="269"/>
      <c r="F52" s="269"/>
      <c r="G52" s="269"/>
      <c r="H52" s="269"/>
      <c r="I52" s="231" t="s">
        <v>53</v>
      </c>
      <c r="J52" s="233" t="s">
        <v>54</v>
      </c>
      <c r="K52" s="269"/>
      <c r="L52" s="342"/>
      <c r="M52" s="269"/>
      <c r="N52" s="269"/>
      <c r="O52" s="269"/>
      <c r="P52" s="269"/>
      <c r="Q52" s="231" t="s">
        <v>53</v>
      </c>
      <c r="R52" s="232" t="s">
        <v>54</v>
      </c>
      <c r="S52" s="269"/>
      <c r="T52" s="269"/>
      <c r="U52" s="269"/>
      <c r="V52" s="269"/>
      <c r="W52" s="269"/>
      <c r="X52" s="269"/>
      <c r="Y52" s="231" t="s">
        <v>53</v>
      </c>
      <c r="Z52" s="233" t="s">
        <v>54</v>
      </c>
      <c r="AA52" s="269"/>
      <c r="AB52" s="269"/>
      <c r="AC52" s="269"/>
      <c r="AD52" s="269"/>
      <c r="AE52" s="269"/>
      <c r="AF52" s="269"/>
      <c r="AG52" s="327" t="s">
        <v>53</v>
      </c>
      <c r="AH52" s="232" t="s">
        <v>54</v>
      </c>
      <c r="AI52" s="269"/>
      <c r="AJ52" s="269"/>
      <c r="AK52" s="269"/>
    </row>
    <row r="53" spans="1:60" x14ac:dyDescent="0.3">
      <c r="A53" s="654" t="s">
        <v>70</v>
      </c>
      <c r="B53" s="655"/>
      <c r="C53" s="644"/>
      <c r="D53" s="269"/>
      <c r="E53" s="269"/>
      <c r="F53" s="269"/>
      <c r="G53" s="269"/>
      <c r="H53" s="269"/>
      <c r="I53" s="234"/>
      <c r="J53" s="151"/>
      <c r="K53" s="420">
        <f>I53*J53</f>
        <v>0</v>
      </c>
      <c r="L53" s="342"/>
      <c r="M53" s="269"/>
      <c r="N53" s="269"/>
      <c r="O53" s="269"/>
      <c r="P53" s="269"/>
      <c r="Q53" s="152"/>
      <c r="R53" s="145"/>
      <c r="S53" s="130">
        <f>Q53*R53</f>
        <v>0</v>
      </c>
      <c r="T53" s="269"/>
      <c r="U53" s="269"/>
      <c r="V53" s="269"/>
      <c r="W53" s="269"/>
      <c r="X53" s="269"/>
      <c r="Y53" s="152"/>
      <c r="Z53" s="146"/>
      <c r="AA53" s="141">
        <f>Y53*Z53</f>
        <v>0</v>
      </c>
      <c r="AB53" s="269"/>
      <c r="AC53" s="269"/>
      <c r="AD53" s="269"/>
      <c r="AE53" s="269"/>
      <c r="AF53" s="269"/>
      <c r="AG53" s="328"/>
      <c r="AH53" s="235"/>
      <c r="AI53" s="141">
        <f>AG53*AH53</f>
        <v>0</v>
      </c>
      <c r="AJ53" s="269"/>
      <c r="AK53" s="367">
        <f>SUM(K53,S53,AA53,AI53)</f>
        <v>0</v>
      </c>
    </row>
    <row r="54" spans="1:60" x14ac:dyDescent="0.3">
      <c r="A54" s="269"/>
      <c r="B54" s="269"/>
      <c r="C54" s="269"/>
      <c r="D54" s="269"/>
      <c r="E54" s="269"/>
      <c r="F54" s="269"/>
      <c r="G54" s="269"/>
      <c r="H54" s="269"/>
      <c r="I54" s="269"/>
      <c r="J54" s="269"/>
      <c r="K54" s="269"/>
      <c r="L54" s="342"/>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row>
    <row r="55" spans="1:60" x14ac:dyDescent="0.3">
      <c r="A55" s="222" t="s">
        <v>71</v>
      </c>
      <c r="B55" s="243"/>
      <c r="C55" s="211"/>
      <c r="D55" s="211"/>
      <c r="E55" s="211"/>
      <c r="F55" s="211"/>
      <c r="G55" s="211"/>
      <c r="H55" s="211"/>
      <c r="I55" s="215"/>
      <c r="J55" s="216"/>
      <c r="K55" s="422">
        <f>SUM(K53,K50,K43,K36,K34,J27,H26,F25)</f>
        <v>0</v>
      </c>
      <c r="L55" s="660"/>
      <c r="M55" s="661"/>
      <c r="N55" s="661"/>
      <c r="O55" s="661"/>
      <c r="P55" s="661"/>
      <c r="Q55" s="215"/>
      <c r="R55" s="216"/>
      <c r="S55" s="409">
        <f>SUM(S53,S50,S43,S36,S34,R27,P26,N25)</f>
        <v>0</v>
      </c>
      <c r="T55" s="269"/>
      <c r="U55" s="269"/>
      <c r="V55" s="269"/>
      <c r="W55" s="269"/>
      <c r="X55" s="269"/>
      <c r="Y55" s="269"/>
      <c r="Z55" s="269"/>
      <c r="AA55" s="244">
        <f>SUM(AA53,AA50,AA43,AA36,AA34,Z27,X26,V25)</f>
        <v>0</v>
      </c>
      <c r="AB55" s="269"/>
      <c r="AC55" s="269"/>
      <c r="AD55" s="269"/>
      <c r="AE55" s="269"/>
      <c r="AF55" s="269"/>
      <c r="AG55" s="269"/>
      <c r="AH55" s="269"/>
      <c r="AI55" s="245">
        <f>SUM(AI27,AI50,AI43,AI36,AI34,AH27,AF26,AD25)</f>
        <v>0</v>
      </c>
      <c r="AJ55" s="269"/>
      <c r="AK55" s="372">
        <f>SUM(K55,S55,AA55,AI55)</f>
        <v>0</v>
      </c>
    </row>
    <row r="56" spans="1:60" x14ac:dyDescent="0.3">
      <c r="A56" s="138"/>
      <c r="B56" s="138"/>
      <c r="C56" s="269"/>
      <c r="D56" s="269"/>
      <c r="E56" s="269"/>
      <c r="F56" s="269"/>
      <c r="G56" s="269"/>
      <c r="H56" s="269"/>
      <c r="I56" s="269"/>
      <c r="J56" s="269"/>
      <c r="K56" s="269"/>
      <c r="L56" s="342"/>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row>
    <row r="57" spans="1:60" x14ac:dyDescent="0.3">
      <c r="A57" s="656" t="s">
        <v>72</v>
      </c>
      <c r="B57" s="657"/>
      <c r="C57" s="615" t="s">
        <v>73</v>
      </c>
      <c r="D57" s="269"/>
      <c r="E57" s="269"/>
      <c r="F57" s="269"/>
      <c r="G57" s="269"/>
      <c r="H57" s="269"/>
      <c r="I57" s="282" t="s">
        <v>53</v>
      </c>
      <c r="J57" s="246" t="s">
        <v>54</v>
      </c>
      <c r="K57" s="423"/>
      <c r="L57" s="342"/>
      <c r="M57" s="269"/>
      <c r="N57" s="269"/>
      <c r="O57" s="269"/>
      <c r="P57" s="269"/>
      <c r="Q57" s="153" t="s">
        <v>53</v>
      </c>
      <c r="R57" s="247" t="s">
        <v>54</v>
      </c>
      <c r="S57" s="269"/>
      <c r="T57" s="269"/>
      <c r="U57" s="269"/>
      <c r="V57" s="269"/>
      <c r="W57" s="269"/>
      <c r="X57" s="269"/>
      <c r="Y57" s="153" t="s">
        <v>53</v>
      </c>
      <c r="Z57" s="246" t="s">
        <v>54</v>
      </c>
      <c r="AA57" s="269"/>
      <c r="AB57" s="269"/>
      <c r="AC57" s="269"/>
      <c r="AD57" s="269"/>
      <c r="AE57" s="269"/>
      <c r="AF57" s="269"/>
      <c r="AG57" s="153" t="s">
        <v>53</v>
      </c>
      <c r="AH57" s="247" t="s">
        <v>54</v>
      </c>
      <c r="AI57" s="269"/>
      <c r="AJ57" s="269"/>
      <c r="AK57" s="269"/>
    </row>
    <row r="58" spans="1:60" x14ac:dyDescent="0.3">
      <c r="A58" s="658" t="s">
        <v>74</v>
      </c>
      <c r="B58" s="659"/>
      <c r="C58" s="615"/>
      <c r="D58" s="269"/>
      <c r="E58" s="269"/>
      <c r="F58" s="269"/>
      <c r="G58" s="269"/>
      <c r="H58" s="269"/>
      <c r="I58" s="248">
        <f>K55</f>
        <v>0</v>
      </c>
      <c r="J58" s="249"/>
      <c r="K58" s="410">
        <f>I58*J58</f>
        <v>0</v>
      </c>
      <c r="L58" s="342"/>
      <c r="M58" s="269"/>
      <c r="N58" s="269"/>
      <c r="O58" s="269"/>
      <c r="P58" s="269"/>
      <c r="Q58" s="91">
        <f>S55</f>
        <v>0</v>
      </c>
      <c r="R58" s="154"/>
      <c r="S58" s="410">
        <f>Q58*R58</f>
        <v>0</v>
      </c>
      <c r="T58" s="269"/>
      <c r="U58" s="269"/>
      <c r="V58" s="269"/>
      <c r="W58" s="269"/>
      <c r="X58" s="269"/>
      <c r="Y58" s="91">
        <f>AA55</f>
        <v>0</v>
      </c>
      <c r="Z58" s="154"/>
      <c r="AA58" s="289">
        <f>Y58*Z58</f>
        <v>0</v>
      </c>
      <c r="AB58" s="269"/>
      <c r="AC58" s="269"/>
      <c r="AD58" s="269"/>
      <c r="AE58" s="269"/>
      <c r="AF58" s="269"/>
      <c r="AG58" s="283">
        <f>AI55</f>
        <v>0</v>
      </c>
      <c r="AH58" s="249"/>
      <c r="AI58" s="289">
        <f>AG58*AH58</f>
        <v>0</v>
      </c>
      <c r="AJ58" s="269"/>
      <c r="AK58" s="373">
        <f>SUM(K58,S58,AA58,AI58)</f>
        <v>0</v>
      </c>
    </row>
    <row r="59" spans="1:60" x14ac:dyDescent="0.3">
      <c r="A59" s="208"/>
      <c r="B59" s="208"/>
      <c r="C59" s="212"/>
      <c r="D59" s="269"/>
      <c r="E59" s="269"/>
      <c r="F59" s="269"/>
      <c r="G59" s="269"/>
      <c r="H59" s="269"/>
      <c r="I59" s="217"/>
      <c r="J59" s="216"/>
      <c r="K59" s="411"/>
      <c r="L59" s="342"/>
      <c r="M59" s="269"/>
      <c r="N59" s="269"/>
      <c r="O59" s="269"/>
      <c r="P59" s="269"/>
      <c r="Q59" s="217"/>
      <c r="R59" s="216"/>
      <c r="S59" s="411"/>
      <c r="T59" s="269"/>
      <c r="U59" s="269"/>
      <c r="V59" s="269"/>
      <c r="W59" s="269"/>
      <c r="X59" s="269"/>
      <c r="Y59" s="217"/>
      <c r="Z59" s="216"/>
      <c r="AA59" s="290"/>
      <c r="AB59" s="269"/>
      <c r="AC59" s="269"/>
      <c r="AD59" s="269"/>
      <c r="AE59" s="269"/>
      <c r="AF59" s="269"/>
      <c r="AG59" s="217"/>
      <c r="AH59" s="216"/>
      <c r="AI59" s="290"/>
      <c r="AJ59" s="269"/>
      <c r="AK59" s="290"/>
    </row>
    <row r="60" spans="1:60" s="157" customFormat="1" x14ac:dyDescent="0.3">
      <c r="A60" s="662" t="s">
        <v>75</v>
      </c>
      <c r="B60" s="662"/>
      <c r="C60" s="209"/>
      <c r="D60" s="269"/>
      <c r="E60" s="269"/>
      <c r="F60" s="269"/>
      <c r="G60" s="269"/>
      <c r="H60" s="269"/>
      <c r="I60" s="269"/>
      <c r="J60" s="269"/>
      <c r="K60" s="412">
        <f>SUM(K58,K55)</f>
        <v>0</v>
      </c>
      <c r="L60" s="342"/>
      <c r="M60" s="269"/>
      <c r="N60" s="269"/>
      <c r="O60" s="269"/>
      <c r="P60" s="269"/>
      <c r="Q60" s="269"/>
      <c r="R60" s="269"/>
      <c r="S60" s="412">
        <f>SUM(S58,S55)</f>
        <v>0</v>
      </c>
      <c r="T60" s="269"/>
      <c r="U60" s="269"/>
      <c r="V60" s="269"/>
      <c r="W60" s="269"/>
      <c r="X60" s="269"/>
      <c r="Y60" s="269"/>
      <c r="Z60" s="269"/>
      <c r="AA60" s="155">
        <f>SUM(AA58,AA55)</f>
        <v>0</v>
      </c>
      <c r="AB60" s="269"/>
      <c r="AC60" s="269"/>
      <c r="AD60" s="269"/>
      <c r="AE60" s="269"/>
      <c r="AF60" s="269"/>
      <c r="AG60" s="269"/>
      <c r="AH60" s="269"/>
      <c r="AI60" s="155">
        <f>SUM(AI58,AI55)</f>
        <v>0</v>
      </c>
      <c r="AJ60" s="269"/>
      <c r="AK60" s="374">
        <f>SUM(K60,S60,AA60,AI60)</f>
        <v>0</v>
      </c>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row>
    <row r="61" spans="1:60" s="157" customFormat="1" x14ac:dyDescent="0.3">
      <c r="A61" s="209"/>
      <c r="B61" s="209"/>
      <c r="C61" s="209"/>
      <c r="D61" s="269"/>
      <c r="E61" s="269"/>
      <c r="F61" s="269"/>
      <c r="G61" s="269"/>
      <c r="H61" s="269"/>
      <c r="I61" s="269"/>
      <c r="J61" s="269"/>
      <c r="K61" s="269"/>
      <c r="L61" s="342"/>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156"/>
      <c r="AM61" s="156"/>
      <c r="AN61" s="156"/>
      <c r="AO61" s="156"/>
      <c r="AP61" s="156"/>
      <c r="AQ61" s="156"/>
      <c r="AR61" s="156"/>
      <c r="AS61" s="156"/>
      <c r="AT61" s="156"/>
      <c r="AU61" s="156"/>
      <c r="AV61" s="156"/>
      <c r="AW61" s="156"/>
      <c r="AX61" s="156"/>
      <c r="AY61" s="156"/>
      <c r="AZ61" s="156"/>
      <c r="BA61" s="156"/>
      <c r="BB61" s="156"/>
      <c r="BC61" s="156"/>
      <c r="BD61" s="156"/>
      <c r="BE61" s="156"/>
      <c r="BF61" s="156"/>
      <c r="BG61" s="156"/>
      <c r="BH61" s="156"/>
    </row>
    <row r="62" spans="1:60" x14ac:dyDescent="0.3">
      <c r="A62" s="570" t="s">
        <v>76</v>
      </c>
      <c r="B62" s="571"/>
      <c r="C62" s="209"/>
      <c r="D62" s="269"/>
      <c r="E62" s="269"/>
      <c r="F62" s="269"/>
      <c r="G62" s="269"/>
      <c r="H62" s="269"/>
      <c r="I62" s="250" t="s">
        <v>53</v>
      </c>
      <c r="J62" s="251" t="s">
        <v>54</v>
      </c>
      <c r="K62" s="269"/>
      <c r="L62" s="342"/>
      <c r="M62" s="269"/>
      <c r="N62" s="269"/>
      <c r="O62" s="269"/>
      <c r="P62" s="269"/>
      <c r="Q62" s="158" t="s">
        <v>53</v>
      </c>
      <c r="R62" s="159" t="s">
        <v>54</v>
      </c>
      <c r="S62" s="269"/>
      <c r="T62" s="269"/>
      <c r="U62" s="269"/>
      <c r="V62" s="269"/>
      <c r="W62" s="269"/>
      <c r="X62" s="269"/>
      <c r="Y62" s="158" t="s">
        <v>53</v>
      </c>
      <c r="Z62" s="160" t="s">
        <v>54</v>
      </c>
      <c r="AA62" s="269"/>
      <c r="AB62" s="269"/>
      <c r="AC62" s="269"/>
      <c r="AD62" s="269"/>
      <c r="AE62" s="269"/>
      <c r="AF62" s="269"/>
      <c r="AG62" s="161" t="s">
        <v>53</v>
      </c>
      <c r="AH62" s="162" t="s">
        <v>54</v>
      </c>
      <c r="AI62" s="269"/>
      <c r="AJ62" s="269"/>
      <c r="AK62" s="269"/>
    </row>
    <row r="63" spans="1:60" ht="27.75" customHeight="1" x14ac:dyDescent="0.3">
      <c r="A63" s="572" t="s">
        <v>77</v>
      </c>
      <c r="B63" s="573"/>
      <c r="C63" s="209"/>
      <c r="D63" s="269"/>
      <c r="E63" s="269"/>
      <c r="F63" s="269"/>
      <c r="G63" s="269"/>
      <c r="H63" s="269"/>
      <c r="I63" s="330"/>
      <c r="J63" s="163"/>
      <c r="K63" s="405">
        <f>I63*J63</f>
        <v>0</v>
      </c>
      <c r="L63" s="342"/>
      <c r="M63" s="269"/>
      <c r="N63" s="269"/>
      <c r="O63" s="269"/>
      <c r="P63" s="269"/>
      <c r="Q63" s="252"/>
      <c r="R63" s="253"/>
      <c r="S63" s="139">
        <f>Q63*R63</f>
        <v>0</v>
      </c>
      <c r="T63" s="269"/>
      <c r="U63" s="269"/>
      <c r="V63" s="269"/>
      <c r="W63" s="269"/>
      <c r="X63" s="269"/>
      <c r="Y63" s="161"/>
      <c r="Z63" s="163"/>
      <c r="AA63" s="149">
        <f>Y63*Z63</f>
        <v>0</v>
      </c>
      <c r="AB63" s="269"/>
      <c r="AC63" s="269"/>
      <c r="AD63" s="269"/>
      <c r="AE63" s="269"/>
      <c r="AF63" s="269"/>
      <c r="AG63" s="161"/>
      <c r="AH63" s="162"/>
      <c r="AI63" s="149">
        <f>AG63*AH63</f>
        <v>0</v>
      </c>
      <c r="AJ63" s="269"/>
      <c r="AK63" s="370">
        <f>SUM(K63,S63,AA63,AI63)</f>
        <v>0</v>
      </c>
    </row>
    <row r="64" spans="1:60" x14ac:dyDescent="0.3">
      <c r="A64" s="574" t="s">
        <v>78</v>
      </c>
      <c r="B64" s="575"/>
      <c r="C64" s="209"/>
      <c r="D64" s="269"/>
      <c r="E64" s="269"/>
      <c r="F64" s="269"/>
      <c r="G64" s="269"/>
      <c r="H64" s="269"/>
      <c r="I64" s="284"/>
      <c r="J64" s="254"/>
      <c r="K64" s="405">
        <f>SUM(K63:K63)</f>
        <v>0</v>
      </c>
      <c r="L64" s="342"/>
      <c r="M64" s="269"/>
      <c r="N64" s="269"/>
      <c r="O64" s="269"/>
      <c r="P64" s="269"/>
      <c r="Q64" s="269"/>
      <c r="R64" s="269"/>
      <c r="S64" s="139">
        <f>SUM(S63:S63)</f>
        <v>0</v>
      </c>
      <c r="T64" s="269"/>
      <c r="U64" s="269"/>
      <c r="V64" s="269"/>
      <c r="W64" s="269"/>
      <c r="X64" s="269"/>
      <c r="Y64" s="269"/>
      <c r="Z64" s="269"/>
      <c r="AA64" s="291">
        <f>SUM(AA63:AA63)</f>
        <v>0</v>
      </c>
      <c r="AB64" s="269"/>
      <c r="AC64" s="269"/>
      <c r="AD64" s="269"/>
      <c r="AE64" s="269"/>
      <c r="AF64" s="269"/>
      <c r="AG64" s="269"/>
      <c r="AH64" s="269"/>
      <c r="AI64" s="149">
        <f>SUM(AI63:AI63)</f>
        <v>0</v>
      </c>
      <c r="AJ64" s="269"/>
      <c r="AK64" s="370">
        <f>SUM(K64,S64,AA64,AI64)</f>
        <v>0</v>
      </c>
    </row>
    <row r="65" spans="1:37" x14ac:dyDescent="0.3">
      <c r="A65" s="210"/>
      <c r="B65" s="210"/>
      <c r="C65" s="213"/>
      <c r="D65" s="269"/>
      <c r="E65" s="269"/>
      <c r="F65" s="269"/>
      <c r="G65" s="269"/>
      <c r="H65" s="269"/>
      <c r="I65" s="250" t="s">
        <v>53</v>
      </c>
      <c r="J65" s="160" t="s">
        <v>54</v>
      </c>
      <c r="K65" s="218"/>
      <c r="L65" s="342"/>
      <c r="M65" s="269"/>
      <c r="N65" s="269"/>
      <c r="O65" s="269"/>
      <c r="P65" s="269"/>
      <c r="Q65" s="250" t="s">
        <v>53</v>
      </c>
      <c r="R65" s="160" t="s">
        <v>54</v>
      </c>
      <c r="S65" s="219"/>
      <c r="T65" s="269"/>
      <c r="U65" s="269"/>
      <c r="V65" s="269"/>
      <c r="W65" s="269"/>
      <c r="X65" s="269"/>
      <c r="Y65" s="250" t="s">
        <v>53</v>
      </c>
      <c r="Z65" s="251" t="s">
        <v>54</v>
      </c>
      <c r="AA65" s="290"/>
      <c r="AB65" s="269"/>
      <c r="AC65" s="269"/>
      <c r="AD65" s="269"/>
      <c r="AE65" s="269"/>
      <c r="AF65" s="269"/>
      <c r="AG65" s="250" t="s">
        <v>53</v>
      </c>
      <c r="AH65" s="251" t="s">
        <v>54</v>
      </c>
      <c r="AI65" s="220"/>
      <c r="AJ65" s="269"/>
      <c r="AK65" s="220"/>
    </row>
    <row r="66" spans="1:37" s="165" customFormat="1" x14ac:dyDescent="0.3">
      <c r="A66" s="576" t="s">
        <v>79</v>
      </c>
      <c r="B66" s="576"/>
      <c r="C66" s="213"/>
      <c r="D66" s="269"/>
      <c r="E66" s="269"/>
      <c r="F66" s="269"/>
      <c r="G66" s="269"/>
      <c r="H66" s="269"/>
      <c r="I66" s="330"/>
      <c r="J66" s="163"/>
      <c r="K66" s="139">
        <f>I66*J66</f>
        <v>0</v>
      </c>
      <c r="L66" s="342"/>
      <c r="M66" s="269"/>
      <c r="N66" s="269"/>
      <c r="O66" s="269"/>
      <c r="P66" s="269"/>
      <c r="Q66" s="252"/>
      <c r="R66" s="329"/>
      <c r="S66" s="139">
        <f>Q66*R66</f>
        <v>0</v>
      </c>
      <c r="T66" s="269"/>
      <c r="U66" s="269"/>
      <c r="V66" s="269"/>
      <c r="W66" s="269"/>
      <c r="X66" s="269"/>
      <c r="Y66" s="161"/>
      <c r="Z66" s="297"/>
      <c r="AA66" s="164">
        <f>Y66*Z66</f>
        <v>0</v>
      </c>
      <c r="AB66" s="269"/>
      <c r="AC66" s="269"/>
      <c r="AD66" s="269"/>
      <c r="AE66" s="269"/>
      <c r="AF66" s="269"/>
      <c r="AG66" s="161"/>
      <c r="AH66" s="296"/>
      <c r="AI66" s="228">
        <f>AG66*AH66</f>
        <v>0</v>
      </c>
      <c r="AJ66" s="269"/>
      <c r="AK66" s="375">
        <f>SUM(K66,S66,AA66,AI66)</f>
        <v>0</v>
      </c>
    </row>
    <row r="67" spans="1:37" s="170" customFormat="1" ht="13.5" thickBot="1" x14ac:dyDescent="0.35">
      <c r="A67" s="569" t="s">
        <v>80</v>
      </c>
      <c r="B67" s="569"/>
      <c r="C67" s="213"/>
      <c r="D67" s="269"/>
      <c r="E67" s="269"/>
      <c r="F67" s="269"/>
      <c r="G67" s="269"/>
      <c r="H67" s="269"/>
      <c r="I67" s="255"/>
      <c r="J67" s="166"/>
      <c r="K67" s="424">
        <f>SUM(K60,K64,K66)</f>
        <v>0</v>
      </c>
      <c r="L67" s="342"/>
      <c r="M67" s="269"/>
      <c r="N67" s="269"/>
      <c r="O67" s="269"/>
      <c r="P67" s="269"/>
      <c r="Q67" s="167"/>
      <c r="R67" s="166"/>
      <c r="S67" s="413">
        <f>SUM(S66,S64,S60)</f>
        <v>0</v>
      </c>
      <c r="T67" s="269"/>
      <c r="U67" s="269"/>
      <c r="V67" s="269"/>
      <c r="W67" s="269"/>
      <c r="X67" s="269"/>
      <c r="Y67" s="167"/>
      <c r="Z67" s="166"/>
      <c r="AA67" s="168">
        <f>SUM(AA66,AA64,AA60)</f>
        <v>0</v>
      </c>
      <c r="AB67" s="269"/>
      <c r="AC67" s="269"/>
      <c r="AD67" s="269"/>
      <c r="AE67" s="269"/>
      <c r="AF67" s="269"/>
      <c r="AG67" s="255"/>
      <c r="AH67" s="169"/>
      <c r="AI67" s="168">
        <f>SUM(AI66,AI64,AI60)</f>
        <v>0</v>
      </c>
      <c r="AJ67" s="269"/>
      <c r="AK67" s="376">
        <f>SUM(K67,S67,AA67,AI67)</f>
        <v>0</v>
      </c>
    </row>
    <row r="68" spans="1:37" s="170" customFormat="1" ht="13.5" thickBot="1" x14ac:dyDescent="0.35">
      <c r="A68" s="338"/>
      <c r="B68" s="338"/>
      <c r="C68" s="339"/>
      <c r="D68" s="340"/>
      <c r="E68" s="340"/>
      <c r="F68" s="340"/>
      <c r="G68" s="340"/>
      <c r="H68" s="340"/>
      <c r="I68" s="341"/>
      <c r="J68" s="335"/>
      <c r="K68" s="336"/>
      <c r="L68" s="340"/>
      <c r="M68" s="340"/>
      <c r="N68" s="340"/>
      <c r="O68" s="340"/>
      <c r="P68" s="340"/>
      <c r="Q68" s="341"/>
      <c r="R68" s="335"/>
      <c r="S68" s="337"/>
      <c r="T68" s="340"/>
      <c r="U68" s="340"/>
      <c r="V68" s="340"/>
      <c r="W68" s="340"/>
      <c r="X68" s="340"/>
      <c r="Y68" s="341"/>
      <c r="Z68" s="335"/>
      <c r="AA68" s="337"/>
      <c r="AB68" s="340"/>
      <c r="AC68" s="340"/>
      <c r="AD68" s="340"/>
      <c r="AE68" s="340"/>
      <c r="AF68" s="340"/>
      <c r="AG68" s="341"/>
      <c r="AH68" s="335"/>
      <c r="AI68" s="337"/>
      <c r="AJ68" s="340"/>
      <c r="AK68" s="377"/>
    </row>
    <row r="69" spans="1:37" s="170" customFormat="1" x14ac:dyDescent="0.3">
      <c r="A69" s="352" t="s">
        <v>275</v>
      </c>
      <c r="B69" s="353"/>
      <c r="C69" s="354"/>
      <c r="D69" s="355"/>
      <c r="E69" s="355"/>
      <c r="F69" s="355"/>
      <c r="G69" s="355"/>
      <c r="H69" s="355"/>
      <c r="I69" s="356"/>
      <c r="J69" s="357"/>
      <c r="K69" s="358"/>
      <c r="L69" s="355"/>
      <c r="M69" s="355"/>
      <c r="N69" s="355"/>
      <c r="O69" s="355"/>
      <c r="P69" s="355"/>
      <c r="Q69" s="356"/>
      <c r="R69" s="357"/>
      <c r="S69" s="359"/>
      <c r="T69" s="355"/>
      <c r="U69" s="355"/>
      <c r="V69" s="355"/>
      <c r="W69" s="355"/>
      <c r="X69" s="355"/>
      <c r="Y69" s="356"/>
      <c r="Z69" s="357"/>
      <c r="AA69" s="359"/>
      <c r="AB69" s="355"/>
      <c r="AC69" s="355"/>
      <c r="AD69" s="355"/>
      <c r="AE69" s="355"/>
      <c r="AF69" s="355"/>
      <c r="AG69" s="356"/>
      <c r="AH69" s="357"/>
      <c r="AI69" s="359"/>
      <c r="AJ69" s="355"/>
      <c r="AK69" s="378">
        <f>'FDRTA Option'!N33</f>
        <v>0</v>
      </c>
    </row>
    <row r="70" spans="1:37" s="170" customFormat="1" ht="13.5" thickBot="1" x14ac:dyDescent="0.35">
      <c r="A70" s="663" t="s">
        <v>276</v>
      </c>
      <c r="B70" s="664"/>
      <c r="C70" s="360"/>
      <c r="D70" s="361"/>
      <c r="E70" s="361"/>
      <c r="F70" s="361"/>
      <c r="G70" s="361"/>
      <c r="H70" s="361"/>
      <c r="I70" s="362"/>
      <c r="J70" s="363"/>
      <c r="K70" s="364"/>
      <c r="L70" s="361"/>
      <c r="M70" s="361"/>
      <c r="N70" s="361"/>
      <c r="O70" s="361"/>
      <c r="P70" s="361"/>
      <c r="Q70" s="362"/>
      <c r="R70" s="363"/>
      <c r="S70" s="365"/>
      <c r="T70" s="361"/>
      <c r="U70" s="361"/>
      <c r="V70" s="361"/>
      <c r="W70" s="361"/>
      <c r="X70" s="361"/>
      <c r="Y70" s="362"/>
      <c r="Z70" s="363"/>
      <c r="AA70" s="365"/>
      <c r="AB70" s="361"/>
      <c r="AC70" s="361"/>
      <c r="AD70" s="361"/>
      <c r="AE70" s="361"/>
      <c r="AF70" s="361"/>
      <c r="AG70" s="362"/>
      <c r="AH70" s="363"/>
      <c r="AI70" s="365"/>
      <c r="AJ70" s="361"/>
      <c r="AK70" s="379">
        <f>SUM(AK69,AK67)</f>
        <v>0</v>
      </c>
    </row>
    <row r="72" spans="1:37" ht="117" customHeight="1" thickBot="1" x14ac:dyDescent="0.35">
      <c r="A72" s="568" t="s">
        <v>279</v>
      </c>
      <c r="B72" s="568"/>
      <c r="C72" s="568"/>
      <c r="D72" s="568"/>
      <c r="E72" s="568"/>
      <c r="F72" s="568"/>
      <c r="G72" s="568"/>
      <c r="H72" s="568"/>
      <c r="I72" s="568"/>
      <c r="J72" s="568"/>
      <c r="K72" s="568"/>
      <c r="L72" s="568"/>
      <c r="M72" s="568"/>
      <c r="N72" s="568"/>
      <c r="O72" s="171"/>
      <c r="P72" s="171"/>
      <c r="Q72" s="171"/>
      <c r="R72" s="171"/>
      <c r="S72" s="171"/>
      <c r="T72" s="171"/>
      <c r="U72" s="171"/>
      <c r="V72" s="171"/>
      <c r="W72" s="171"/>
      <c r="X72" s="171"/>
      <c r="Y72" s="171"/>
      <c r="Z72" s="171"/>
      <c r="AA72" s="171"/>
      <c r="AB72" s="171"/>
      <c r="AC72" s="171"/>
      <c r="AD72" s="171"/>
      <c r="AE72" s="171"/>
      <c r="AF72" s="171"/>
      <c r="AG72" s="171"/>
      <c r="AH72" s="171"/>
      <c r="AI72" s="171"/>
    </row>
    <row r="73" spans="1:37" ht="221.25" customHeight="1" thickBot="1" x14ac:dyDescent="0.35">
      <c r="A73" s="565" t="s">
        <v>81</v>
      </c>
      <c r="B73" s="566"/>
      <c r="C73" s="566"/>
      <c r="D73" s="566"/>
      <c r="E73" s="566"/>
      <c r="F73" s="566"/>
      <c r="G73" s="566"/>
      <c r="H73" s="566"/>
      <c r="I73" s="566"/>
      <c r="J73" s="566"/>
      <c r="K73" s="566"/>
      <c r="L73" s="566"/>
      <c r="M73" s="566"/>
      <c r="N73" s="567"/>
      <c r="O73" s="109"/>
      <c r="P73" s="109"/>
      <c r="Q73" s="109"/>
      <c r="R73" s="109"/>
      <c r="S73" s="109"/>
      <c r="T73" s="109"/>
      <c r="U73" s="109"/>
      <c r="V73" s="110"/>
      <c r="W73" s="109"/>
      <c r="X73" s="110"/>
      <c r="Y73" s="109"/>
      <c r="Z73" s="110"/>
      <c r="AA73" s="109"/>
      <c r="AB73" s="109"/>
      <c r="AC73" s="109"/>
      <c r="AD73" s="109"/>
    </row>
    <row r="74" spans="1:37" ht="54" customHeight="1" thickBot="1" x14ac:dyDescent="0.35">
      <c r="A74" s="578" t="s">
        <v>260</v>
      </c>
      <c r="B74" s="579"/>
      <c r="C74" s="579"/>
      <c r="D74" s="579"/>
      <c r="E74" s="579"/>
      <c r="F74" s="579"/>
      <c r="G74" s="579"/>
      <c r="H74" s="579"/>
      <c r="I74" s="579"/>
      <c r="J74" s="579"/>
      <c r="K74" s="579"/>
      <c r="L74" s="579"/>
      <c r="M74" s="579"/>
      <c r="N74" s="580"/>
      <c r="O74" s="109"/>
      <c r="P74" s="109"/>
      <c r="Q74" s="109"/>
      <c r="R74" s="109"/>
      <c r="S74" s="109"/>
      <c r="T74" s="109"/>
      <c r="U74" s="109"/>
      <c r="V74" s="110"/>
      <c r="W74" s="109"/>
      <c r="X74" s="110"/>
      <c r="Y74" s="109"/>
      <c r="Z74" s="110"/>
      <c r="AA74" s="109"/>
      <c r="AB74" s="109"/>
      <c r="AC74" s="109"/>
      <c r="AD74" s="109"/>
      <c r="AE74" s="172"/>
      <c r="AF74" s="173"/>
      <c r="AG74" s="172"/>
      <c r="AH74" s="173"/>
      <c r="AI74" s="173"/>
    </row>
    <row r="75" spans="1:37" ht="54" customHeight="1" thickBot="1" x14ac:dyDescent="0.35">
      <c r="A75" s="581" t="s">
        <v>82</v>
      </c>
      <c r="B75" s="582"/>
      <c r="C75" s="582"/>
      <c r="D75" s="582"/>
      <c r="E75" s="582"/>
      <c r="F75" s="582"/>
      <c r="G75" s="582"/>
      <c r="H75" s="582"/>
      <c r="I75" s="582"/>
      <c r="J75" s="582"/>
      <c r="K75" s="582"/>
      <c r="L75" s="582"/>
      <c r="M75" s="582"/>
      <c r="N75" s="583"/>
      <c r="O75" s="109"/>
      <c r="P75" s="109"/>
      <c r="Q75" s="109"/>
      <c r="R75" s="109"/>
      <c r="S75" s="109"/>
      <c r="T75" s="109"/>
      <c r="U75" s="109"/>
      <c r="V75" s="110"/>
      <c r="W75" s="109"/>
      <c r="X75" s="110"/>
      <c r="Y75" s="109"/>
      <c r="Z75" s="110"/>
      <c r="AA75" s="109"/>
      <c r="AB75" s="109"/>
      <c r="AC75" s="109"/>
      <c r="AD75" s="109"/>
      <c r="AE75" s="174"/>
      <c r="AF75" s="175"/>
      <c r="AG75" s="174"/>
      <c r="AH75" s="175"/>
      <c r="AI75" s="175"/>
    </row>
    <row r="76" spans="1:37" ht="35.15" customHeight="1" thickBot="1" x14ac:dyDescent="0.35">
      <c r="A76" s="584" t="s">
        <v>83</v>
      </c>
      <c r="B76" s="585"/>
      <c r="C76" s="585"/>
      <c r="D76" s="585"/>
      <c r="E76" s="585"/>
      <c r="F76" s="585"/>
      <c r="G76" s="585"/>
      <c r="H76" s="585"/>
      <c r="I76" s="585"/>
      <c r="J76" s="585"/>
      <c r="K76" s="585"/>
      <c r="L76" s="585"/>
      <c r="M76" s="585"/>
      <c r="N76" s="586"/>
      <c r="O76" s="109"/>
      <c r="P76" s="109"/>
      <c r="Q76" s="109"/>
      <c r="R76" s="109"/>
      <c r="S76" s="109"/>
      <c r="T76" s="109"/>
      <c r="U76" s="109"/>
      <c r="V76" s="110"/>
      <c r="W76" s="109"/>
      <c r="X76" s="110"/>
      <c r="Y76" s="109"/>
      <c r="Z76" s="110"/>
      <c r="AA76" s="109"/>
      <c r="AB76" s="109"/>
      <c r="AC76" s="109"/>
      <c r="AD76" s="109"/>
      <c r="AE76" s="174"/>
      <c r="AF76" s="175"/>
      <c r="AG76" s="174"/>
      <c r="AH76" s="175"/>
      <c r="AI76" s="175"/>
    </row>
    <row r="77" spans="1:37" ht="35.15" customHeight="1" thickBot="1" x14ac:dyDescent="0.35">
      <c r="A77" s="562" t="s">
        <v>84</v>
      </c>
      <c r="B77" s="563"/>
      <c r="C77" s="563"/>
      <c r="D77" s="563"/>
      <c r="E77" s="563"/>
      <c r="F77" s="563"/>
      <c r="G77" s="563"/>
      <c r="H77" s="563"/>
      <c r="I77" s="563"/>
      <c r="J77" s="563"/>
      <c r="K77" s="563"/>
      <c r="L77" s="563"/>
      <c r="M77" s="563"/>
      <c r="N77" s="564"/>
      <c r="O77" s="109"/>
      <c r="P77" s="109"/>
      <c r="Q77" s="109"/>
      <c r="R77" s="109"/>
      <c r="S77" s="109"/>
      <c r="T77" s="109"/>
      <c r="U77" s="109"/>
      <c r="V77" s="110"/>
      <c r="W77" s="109"/>
      <c r="X77" s="110"/>
      <c r="Y77" s="109"/>
      <c r="Z77" s="110"/>
      <c r="AA77" s="109"/>
      <c r="AB77" s="109"/>
      <c r="AC77" s="109"/>
      <c r="AD77" s="109"/>
      <c r="AE77" s="176"/>
      <c r="AF77" s="177"/>
      <c r="AG77" s="176"/>
    </row>
    <row r="78" spans="1:37" x14ac:dyDescent="0.3">
      <c r="A78" s="603" t="s">
        <v>85</v>
      </c>
      <c r="B78" s="604"/>
      <c r="C78" s="604"/>
      <c r="D78" s="604"/>
      <c r="E78" s="604"/>
      <c r="F78" s="604"/>
      <c r="G78" s="604"/>
      <c r="H78" s="604"/>
      <c r="I78" s="604"/>
      <c r="J78" s="604"/>
      <c r="K78" s="604"/>
      <c r="L78" s="604"/>
      <c r="M78" s="604"/>
      <c r="N78" s="605"/>
    </row>
    <row r="79" spans="1:37" ht="31.5" customHeight="1" thickBot="1" x14ac:dyDescent="0.35">
      <c r="A79" s="606"/>
      <c r="B79" s="607"/>
      <c r="C79" s="607"/>
      <c r="D79" s="607"/>
      <c r="E79" s="607"/>
      <c r="F79" s="607"/>
      <c r="G79" s="607"/>
      <c r="H79" s="607"/>
      <c r="I79" s="607"/>
      <c r="J79" s="607"/>
      <c r="K79" s="607"/>
      <c r="L79" s="607"/>
      <c r="M79" s="607"/>
      <c r="N79" s="608"/>
      <c r="S79"/>
    </row>
    <row r="80" spans="1:37" s="187" customFormat="1" ht="56" x14ac:dyDescent="0.3">
      <c r="A80" s="178"/>
      <c r="B80" s="179"/>
      <c r="C80" s="180"/>
      <c r="D80" s="181" t="s">
        <v>86</v>
      </c>
      <c r="E80" s="181" t="s">
        <v>87</v>
      </c>
      <c r="F80" s="182" t="s">
        <v>88</v>
      </c>
      <c r="G80" s="181" t="s">
        <v>89</v>
      </c>
      <c r="H80" s="183" t="s">
        <v>90</v>
      </c>
      <c r="I80" s="184"/>
      <c r="J80" s="185"/>
      <c r="K80" s="185"/>
      <c r="L80" s="184"/>
      <c r="M80" s="184"/>
      <c r="N80" s="185"/>
      <c r="O80" s="186"/>
      <c r="P80" s="175"/>
      <c r="Q80" s="174"/>
      <c r="R80" s="175"/>
      <c r="S80"/>
      <c r="T80" s="174"/>
      <c r="U80" s="174"/>
      <c r="V80" s="175"/>
      <c r="W80" s="174"/>
      <c r="X80" s="175"/>
      <c r="Y80" s="174"/>
      <c r="Z80" s="175"/>
      <c r="AA80" s="175"/>
      <c r="AB80" s="174"/>
      <c r="AC80" s="174"/>
      <c r="AD80" s="175"/>
      <c r="AE80" s="174"/>
      <c r="AF80" s="175"/>
      <c r="AG80" s="174"/>
      <c r="AH80" s="175"/>
      <c r="AI80" s="175"/>
    </row>
    <row r="81" spans="1:19" ht="14.5" thickBot="1" x14ac:dyDescent="0.35">
      <c r="A81" s="188"/>
      <c r="B81" s="189"/>
      <c r="C81" s="190" t="s">
        <v>91</v>
      </c>
      <c r="D81" s="256">
        <v>150000</v>
      </c>
      <c r="E81" s="257">
        <v>12</v>
      </c>
      <c r="F81" s="258">
        <f>D81/E81</f>
        <v>12500</v>
      </c>
      <c r="G81" s="257">
        <v>176</v>
      </c>
      <c r="H81" s="292">
        <f>F81/G81</f>
        <v>71.022727272727266</v>
      </c>
      <c r="I81" s="191"/>
      <c r="J81" s="192"/>
      <c r="K81" s="192"/>
      <c r="L81" s="191"/>
      <c r="M81" s="191"/>
      <c r="N81" s="193"/>
      <c r="S81"/>
    </row>
    <row r="82" spans="1:19" ht="15" thickTop="1" thickBot="1" x14ac:dyDescent="0.35">
      <c r="A82" s="188"/>
      <c r="B82" s="630" t="s">
        <v>92</v>
      </c>
      <c r="C82" s="194" t="s">
        <v>93</v>
      </c>
      <c r="D82" s="195"/>
      <c r="E82" s="196"/>
      <c r="F82" s="197">
        <f>IFERROR(D82/E82,0)</f>
        <v>0</v>
      </c>
      <c r="G82" s="198"/>
      <c r="H82" s="199">
        <f>IFERROR(F82/G82,0)</f>
        <v>0</v>
      </c>
      <c r="I82" s="200" t="s">
        <v>94</v>
      </c>
      <c r="J82" s="192"/>
      <c r="K82" s="192"/>
      <c r="L82" s="191"/>
      <c r="M82" s="191"/>
      <c r="N82" s="193"/>
      <c r="S82"/>
    </row>
    <row r="83" spans="1:19" ht="15" thickTop="1" thickBot="1" x14ac:dyDescent="0.35">
      <c r="A83" s="188"/>
      <c r="B83" s="631"/>
      <c r="C83" s="194" t="s">
        <v>93</v>
      </c>
      <c r="D83" s="195"/>
      <c r="E83" s="196"/>
      <c r="F83" s="197">
        <f t="shared" ref="F83:F91" si="34">IFERROR(D83/E83,0)</f>
        <v>0</v>
      </c>
      <c r="G83" s="198"/>
      <c r="H83" s="199">
        <f t="shared" ref="H83:H91" si="35">IFERROR(F83/G83,0)</f>
        <v>0</v>
      </c>
      <c r="I83" s="200" t="s">
        <v>94</v>
      </c>
      <c r="J83" s="192"/>
      <c r="K83" s="192"/>
      <c r="L83" s="191"/>
      <c r="M83" s="191"/>
      <c r="N83" s="193"/>
      <c r="S83"/>
    </row>
    <row r="84" spans="1:19" ht="15" thickTop="1" thickBot="1" x14ac:dyDescent="0.35">
      <c r="A84" s="188"/>
      <c r="B84" s="631"/>
      <c r="C84" s="194" t="s">
        <v>93</v>
      </c>
      <c r="D84" s="195"/>
      <c r="E84" s="196"/>
      <c r="F84" s="197">
        <f t="shared" si="34"/>
        <v>0</v>
      </c>
      <c r="G84" s="198"/>
      <c r="H84" s="199">
        <f t="shared" si="35"/>
        <v>0</v>
      </c>
      <c r="I84" s="200" t="s">
        <v>94</v>
      </c>
      <c r="J84" s="192"/>
      <c r="K84" s="192"/>
      <c r="L84" s="191"/>
      <c r="M84" s="191"/>
      <c r="N84" s="193"/>
      <c r="S84"/>
    </row>
    <row r="85" spans="1:19" ht="15" thickTop="1" thickBot="1" x14ac:dyDescent="0.35">
      <c r="A85" s="188"/>
      <c r="B85" s="631"/>
      <c r="C85" s="194" t="s">
        <v>93</v>
      </c>
      <c r="D85" s="195"/>
      <c r="E85" s="196"/>
      <c r="F85" s="197">
        <f t="shared" si="34"/>
        <v>0</v>
      </c>
      <c r="G85" s="198"/>
      <c r="H85" s="199">
        <f t="shared" si="35"/>
        <v>0</v>
      </c>
      <c r="I85" s="200" t="s">
        <v>94</v>
      </c>
      <c r="J85" s="192"/>
      <c r="K85" s="192"/>
      <c r="L85" s="191"/>
      <c r="M85" s="191"/>
      <c r="N85" s="193"/>
      <c r="S85"/>
    </row>
    <row r="86" spans="1:19" ht="15" thickTop="1" thickBot="1" x14ac:dyDescent="0.35">
      <c r="A86" s="188"/>
      <c r="B86" s="631"/>
      <c r="C86" s="194" t="s">
        <v>93</v>
      </c>
      <c r="D86" s="195"/>
      <c r="E86" s="196"/>
      <c r="F86" s="197">
        <f t="shared" si="34"/>
        <v>0</v>
      </c>
      <c r="G86" s="198"/>
      <c r="H86" s="199">
        <f t="shared" si="35"/>
        <v>0</v>
      </c>
      <c r="I86" s="200" t="s">
        <v>94</v>
      </c>
      <c r="J86" s="192"/>
      <c r="K86" s="192"/>
      <c r="L86" s="191"/>
      <c r="M86" s="191"/>
      <c r="N86" s="193"/>
      <c r="S86"/>
    </row>
    <row r="87" spans="1:19" ht="15" thickTop="1" thickBot="1" x14ac:dyDescent="0.35">
      <c r="A87" s="188"/>
      <c r="B87" s="631"/>
      <c r="C87" s="194" t="s">
        <v>93</v>
      </c>
      <c r="D87" s="195"/>
      <c r="E87" s="196"/>
      <c r="F87" s="197">
        <f t="shared" si="34"/>
        <v>0</v>
      </c>
      <c r="G87" s="198"/>
      <c r="H87" s="199">
        <f t="shared" si="35"/>
        <v>0</v>
      </c>
      <c r="I87" s="200" t="s">
        <v>94</v>
      </c>
      <c r="J87" s="192"/>
      <c r="K87" s="192"/>
      <c r="L87" s="191"/>
      <c r="M87" s="191"/>
      <c r="N87" s="193"/>
      <c r="S87"/>
    </row>
    <row r="88" spans="1:19" ht="15" thickTop="1" thickBot="1" x14ac:dyDescent="0.35">
      <c r="A88" s="188"/>
      <c r="B88" s="631"/>
      <c r="C88" s="194" t="s">
        <v>93</v>
      </c>
      <c r="D88" s="195"/>
      <c r="E88" s="196"/>
      <c r="F88" s="197">
        <f t="shared" si="34"/>
        <v>0</v>
      </c>
      <c r="G88" s="198"/>
      <c r="H88" s="199">
        <f t="shared" si="35"/>
        <v>0</v>
      </c>
      <c r="I88" s="200" t="s">
        <v>94</v>
      </c>
      <c r="J88" s="192"/>
      <c r="K88" s="192"/>
      <c r="L88" s="191"/>
      <c r="M88" s="191"/>
      <c r="N88" s="193"/>
      <c r="S88"/>
    </row>
    <row r="89" spans="1:19" ht="15" thickTop="1" thickBot="1" x14ac:dyDescent="0.35">
      <c r="A89" s="188"/>
      <c r="B89" s="631"/>
      <c r="C89" s="194" t="s">
        <v>93</v>
      </c>
      <c r="D89" s="195"/>
      <c r="E89" s="196"/>
      <c r="F89" s="197">
        <f t="shared" si="34"/>
        <v>0</v>
      </c>
      <c r="G89" s="198"/>
      <c r="H89" s="199">
        <f t="shared" si="35"/>
        <v>0</v>
      </c>
      <c r="I89" s="200" t="s">
        <v>94</v>
      </c>
      <c r="J89" s="192"/>
      <c r="K89" s="192"/>
      <c r="L89" s="191"/>
      <c r="M89" s="191"/>
      <c r="N89" s="193"/>
      <c r="S89"/>
    </row>
    <row r="90" spans="1:19" ht="15" thickTop="1" thickBot="1" x14ac:dyDescent="0.35">
      <c r="A90" s="188"/>
      <c r="B90" s="631"/>
      <c r="C90" s="194" t="s">
        <v>93</v>
      </c>
      <c r="D90" s="195"/>
      <c r="E90" s="196"/>
      <c r="F90" s="197">
        <f t="shared" si="34"/>
        <v>0</v>
      </c>
      <c r="G90" s="198"/>
      <c r="H90" s="199">
        <f t="shared" si="35"/>
        <v>0</v>
      </c>
      <c r="I90" s="200" t="s">
        <v>94</v>
      </c>
      <c r="J90" s="192"/>
      <c r="K90" s="192"/>
      <c r="L90" s="191"/>
      <c r="M90" s="191"/>
      <c r="N90" s="193"/>
      <c r="S90"/>
    </row>
    <row r="91" spans="1:19" ht="15" thickTop="1" thickBot="1" x14ac:dyDescent="0.35">
      <c r="A91" s="201"/>
      <c r="B91" s="632"/>
      <c r="C91" s="194" t="s">
        <v>93</v>
      </c>
      <c r="D91" s="195"/>
      <c r="E91" s="196"/>
      <c r="F91" s="197">
        <f t="shared" si="34"/>
        <v>0</v>
      </c>
      <c r="G91" s="198"/>
      <c r="H91" s="202">
        <f t="shared" si="35"/>
        <v>0</v>
      </c>
      <c r="I91" s="203" t="s">
        <v>94</v>
      </c>
      <c r="J91" s="204"/>
      <c r="K91" s="204"/>
      <c r="L91" s="205"/>
      <c r="M91" s="205"/>
      <c r="N91" s="206"/>
      <c r="S91"/>
    </row>
    <row r="92" spans="1:19" x14ac:dyDescent="0.3">
      <c r="S92"/>
    </row>
    <row r="93" spans="1:19" x14ac:dyDescent="0.3">
      <c r="S93"/>
    </row>
    <row r="94" spans="1:19" x14ac:dyDescent="0.3">
      <c r="D94" s="109"/>
    </row>
  </sheetData>
  <sheetProtection formatCells="0" formatColumns="0" formatRows="0" insertColumns="0" insertRows="0" insertHyperlinks="0" deleteColumns="0" deleteRows="0" sort="0" autoFilter="0" pivotTables="0"/>
  <mergeCells count="65">
    <mergeCell ref="A26:B26"/>
    <mergeCell ref="A40:B40"/>
    <mergeCell ref="A41:B41"/>
    <mergeCell ref="A42:B42"/>
    <mergeCell ref="A38:B38"/>
    <mergeCell ref="A31:B31"/>
    <mergeCell ref="A32:B32"/>
    <mergeCell ref="A33:B33"/>
    <mergeCell ref="A34:B34"/>
    <mergeCell ref="A35:B35"/>
    <mergeCell ref="B82:B91"/>
    <mergeCell ref="AJ9:AK9"/>
    <mergeCell ref="D9:K9"/>
    <mergeCell ref="L9:S9"/>
    <mergeCell ref="T9:AA9"/>
    <mergeCell ref="C52:C53"/>
    <mergeCell ref="C35:C36"/>
    <mergeCell ref="A50:B50"/>
    <mergeCell ref="A52:B52"/>
    <mergeCell ref="A29:B29"/>
    <mergeCell ref="A30:B30"/>
    <mergeCell ref="A53:B53"/>
    <mergeCell ref="A57:B57"/>
    <mergeCell ref="A58:B58"/>
    <mergeCell ref="L55:P55"/>
    <mergeCell ref="A60:B60"/>
    <mergeCell ref="T8:AI8"/>
    <mergeCell ref="A78:N79"/>
    <mergeCell ref="T10:AI10"/>
    <mergeCell ref="AB9:AI9"/>
    <mergeCell ref="C57:C58"/>
    <mergeCell ref="A36:B36"/>
    <mergeCell ref="A39:B39"/>
    <mergeCell ref="A43:B43"/>
    <mergeCell ref="A45:B45"/>
    <mergeCell ref="A46:B46"/>
    <mergeCell ref="D10:S10"/>
    <mergeCell ref="D8:S8"/>
    <mergeCell ref="A47:B47"/>
    <mergeCell ref="A48:B48"/>
    <mergeCell ref="A49:B49"/>
    <mergeCell ref="A27:B27"/>
    <mergeCell ref="A1:F1"/>
    <mergeCell ref="A2:F2"/>
    <mergeCell ref="A3:F3"/>
    <mergeCell ref="A5:B5"/>
    <mergeCell ref="A7:B7"/>
    <mergeCell ref="A4:F4"/>
    <mergeCell ref="A6:B6"/>
    <mergeCell ref="A8:B8"/>
    <mergeCell ref="B9:C9"/>
    <mergeCell ref="A10:C10"/>
    <mergeCell ref="A77:N77"/>
    <mergeCell ref="A73:N73"/>
    <mergeCell ref="A72:N72"/>
    <mergeCell ref="A67:B67"/>
    <mergeCell ref="A62:B62"/>
    <mergeCell ref="A63:B63"/>
    <mergeCell ref="A64:B64"/>
    <mergeCell ref="A66:B66"/>
    <mergeCell ref="A25:B25"/>
    <mergeCell ref="A74:N74"/>
    <mergeCell ref="A75:N75"/>
    <mergeCell ref="A76:N76"/>
    <mergeCell ref="A70:B70"/>
  </mergeCells>
  <phoneticPr fontId="5" type="noConversion"/>
  <dataValidations disablePrompts="1" count="1">
    <dataValidation type="list" allowBlank="1" showInputMessage="1" showErrorMessage="1" sqref="C7" xr:uid="{EF2F5C72-9A65-4AA8-916E-6F57A0F5447B}">
      <formula1>"Prime,Subcontractor"</formula1>
    </dataValidation>
  </dataValidations>
  <pageMargins left="0.25" right="0.25" top="0.75" bottom="0.75" header="0.3" footer="0.3"/>
  <pageSetup scale="29" fitToHeight="3" orientation="landscape" r:id="rId1"/>
  <ignoredErrors>
    <ignoredError sqref="K12 F12 F13:F25 H12:H24 J12:J24 K13:K25 H26 J27 N12:N25 R12:R25 P12:P24 S12:S25 L25 V12:V25 X12:X24 X26 Z12:Z24 AA12:AA25 AD12:AD25 AF12:AF24 AF26 AH12:AH24 AH27 AI12:AI25 AB25 AI34 K34 K36 K39:K43 K53 K58 K63:K64 K66:K67 S35:S36 S39:S44 S53:S64 S66:S67 S46:S49" unlockedFormula="1"/>
  </ignoredError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ErrorMessage="1" promptTitle="Select Dropdown" xr:uid="{4C6AA486-9384-4D49-919E-88F4A36F62D3}">
          <x14:formula1>
            <xm:f>'LCAT Picklist'!$C$3:$C$49</xm:f>
          </x14:formula1>
          <xm:sqref>B12:B24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2E196-8AE7-4921-AF3B-698128F44B0D}">
  <dimension ref="A1:O25"/>
  <sheetViews>
    <sheetView workbookViewId="0"/>
  </sheetViews>
  <sheetFormatPr defaultColWidth="8.54296875" defaultRowHeight="13" x14ac:dyDescent="0.3"/>
  <cols>
    <col min="1" max="1" width="36.26953125" style="1" bestFit="1" customWidth="1"/>
    <col min="2" max="2" width="24.81640625" style="1" customWidth="1"/>
    <col min="3" max="3" width="13" style="1" customWidth="1"/>
    <col min="4" max="4" width="15" style="1" customWidth="1"/>
    <col min="5" max="6" width="15.453125" style="1" customWidth="1"/>
    <col min="7" max="7" width="16.54296875" style="1" customWidth="1"/>
    <col min="8" max="8" width="14.453125" style="1" customWidth="1"/>
    <col min="9" max="9" width="15.54296875" style="1" customWidth="1"/>
    <col min="10" max="10" width="14.453125" style="1" customWidth="1"/>
    <col min="11" max="11" width="2.1796875" style="1" hidden="1" customWidth="1"/>
    <col min="12" max="16384" width="8.54296875" style="1"/>
  </cols>
  <sheetData>
    <row r="1" spans="1:15" ht="15.5" x14ac:dyDescent="0.35">
      <c r="A1" s="456" t="s">
        <v>95</v>
      </c>
      <c r="B1" s="457"/>
      <c r="G1" s="457"/>
      <c r="H1" s="457"/>
      <c r="I1" s="457"/>
      <c r="J1" s="457"/>
      <c r="K1" s="6"/>
      <c r="L1" s="6"/>
      <c r="M1" s="6"/>
      <c r="N1" s="6"/>
      <c r="O1" s="6"/>
    </row>
    <row r="2" spans="1:15" ht="15.5" x14ac:dyDescent="0.35">
      <c r="A2" s="671" t="s">
        <v>97</v>
      </c>
      <c r="B2" s="671"/>
      <c r="C2" s="458"/>
      <c r="D2" s="458"/>
      <c r="E2" s="458"/>
      <c r="F2" s="458"/>
      <c r="G2" s="458"/>
      <c r="H2" s="458"/>
      <c r="I2" s="459"/>
      <c r="J2" s="459"/>
      <c r="K2" s="6"/>
      <c r="L2" s="6"/>
      <c r="M2" s="6"/>
      <c r="N2" s="6"/>
      <c r="O2" s="6"/>
    </row>
    <row r="3" spans="1:15" ht="75" x14ac:dyDescent="0.35">
      <c r="A3" s="460" t="s">
        <v>98</v>
      </c>
      <c r="B3" s="460" t="s">
        <v>99</v>
      </c>
      <c r="C3" s="461" t="s">
        <v>100</v>
      </c>
      <c r="D3" s="461" t="s">
        <v>101</v>
      </c>
      <c r="E3" s="461" t="s">
        <v>102</v>
      </c>
      <c r="F3" s="460" t="s">
        <v>103</v>
      </c>
      <c r="G3" s="460" t="s">
        <v>104</v>
      </c>
      <c r="H3" s="460" t="s">
        <v>105</v>
      </c>
      <c r="I3" s="462" t="s">
        <v>106</v>
      </c>
      <c r="J3" s="462" t="s">
        <v>107</v>
      </c>
      <c r="L3" s="6"/>
      <c r="M3" s="6"/>
      <c r="N3" s="6"/>
      <c r="O3" s="6"/>
    </row>
    <row r="4" spans="1:15" ht="15.5" x14ac:dyDescent="0.35">
      <c r="A4" s="533" t="s">
        <v>53</v>
      </c>
      <c r="B4" s="534"/>
      <c r="C4" s="535"/>
      <c r="D4" s="536"/>
      <c r="E4" s="469">
        <f>SUM(E5:E9)</f>
        <v>0</v>
      </c>
      <c r="F4" s="470"/>
      <c r="G4" s="471"/>
      <c r="H4" s="472"/>
      <c r="I4" s="466"/>
      <c r="J4" s="466"/>
      <c r="K4" s="1" t="s">
        <v>108</v>
      </c>
      <c r="L4" s="6"/>
      <c r="M4" s="6"/>
      <c r="N4" s="6"/>
      <c r="O4" s="6"/>
    </row>
    <row r="5" spans="1:15" ht="15.5" x14ac:dyDescent="0.35">
      <c r="A5" s="265">
        <v>1</v>
      </c>
      <c r="B5" s="261"/>
      <c r="C5" s="262"/>
      <c r="D5" s="263"/>
      <c r="E5" s="264">
        <f t="shared" ref="E5:E9" si="0">C5*D5</f>
        <v>0</v>
      </c>
      <c r="F5" s="264"/>
      <c r="G5" s="265"/>
      <c r="H5" s="21"/>
      <c r="I5" s="266"/>
      <c r="J5" s="266"/>
      <c r="K5" s="1" t="s">
        <v>109</v>
      </c>
      <c r="L5" s="6"/>
      <c r="M5" s="6"/>
      <c r="N5" s="6"/>
      <c r="O5" s="6"/>
    </row>
    <row r="6" spans="1:15" ht="15.5" x14ac:dyDescent="0.35">
      <c r="A6" s="265">
        <v>2</v>
      </c>
      <c r="B6" s="261"/>
      <c r="C6" s="262"/>
      <c r="D6" s="263"/>
      <c r="E6" s="264">
        <f t="shared" si="0"/>
        <v>0</v>
      </c>
      <c r="F6" s="264"/>
      <c r="G6" s="265"/>
      <c r="H6" s="20"/>
      <c r="I6" s="266"/>
      <c r="J6" s="266"/>
      <c r="L6" s="6"/>
      <c r="M6" s="6"/>
      <c r="N6" s="6"/>
      <c r="O6" s="6"/>
    </row>
    <row r="7" spans="1:15" ht="15.5" x14ac:dyDescent="0.35">
      <c r="A7" s="265">
        <v>3</v>
      </c>
      <c r="B7" s="261"/>
      <c r="C7" s="262"/>
      <c r="D7" s="263"/>
      <c r="E7" s="264">
        <f t="shared" si="0"/>
        <v>0</v>
      </c>
      <c r="F7" s="264"/>
      <c r="G7" s="265"/>
      <c r="H7" s="20"/>
      <c r="I7" s="266"/>
      <c r="J7" s="266"/>
      <c r="L7" s="6"/>
      <c r="M7" s="6"/>
      <c r="N7" s="6"/>
      <c r="O7" s="6"/>
    </row>
    <row r="8" spans="1:15" ht="15.5" x14ac:dyDescent="0.35">
      <c r="A8" s="265">
        <v>4</v>
      </c>
      <c r="B8" s="440"/>
      <c r="C8" s="455"/>
      <c r="D8" s="442"/>
      <c r="E8" s="264">
        <f t="shared" si="0"/>
        <v>0</v>
      </c>
      <c r="F8" s="439"/>
      <c r="G8" s="448"/>
      <c r="H8" s="20"/>
      <c r="I8" s="446"/>
      <c r="J8" s="446"/>
      <c r="L8" s="6"/>
      <c r="M8" s="6"/>
      <c r="N8" s="6"/>
      <c r="O8" s="6"/>
    </row>
    <row r="9" spans="1:15" ht="15.5" x14ac:dyDescent="0.35">
      <c r="A9" s="265">
        <v>5</v>
      </c>
      <c r="B9" s="440"/>
      <c r="C9" s="455"/>
      <c r="D9" s="442"/>
      <c r="E9" s="264">
        <f t="shared" si="0"/>
        <v>0</v>
      </c>
      <c r="F9" s="439"/>
      <c r="G9" s="448"/>
      <c r="H9" s="20"/>
      <c r="I9" s="446"/>
      <c r="J9" s="446"/>
      <c r="L9" s="6"/>
      <c r="M9" s="6"/>
      <c r="N9" s="6"/>
      <c r="O9" s="6"/>
    </row>
    <row r="10" spans="1:15" ht="15.5" x14ac:dyDescent="0.35">
      <c r="A10" s="537" t="s">
        <v>263</v>
      </c>
      <c r="B10" s="538"/>
      <c r="C10" s="539"/>
      <c r="D10" s="540"/>
      <c r="E10" s="473">
        <f>SUM(E11:E15)</f>
        <v>0</v>
      </c>
      <c r="F10" s="474"/>
      <c r="G10" s="475"/>
      <c r="H10" s="476"/>
      <c r="I10" s="468"/>
      <c r="J10" s="477"/>
      <c r="L10" s="6"/>
      <c r="M10" s="6"/>
      <c r="N10" s="6"/>
      <c r="O10" s="6"/>
    </row>
    <row r="11" spans="1:15" ht="15.5" x14ac:dyDescent="0.35">
      <c r="A11" s="448">
        <v>11</v>
      </c>
      <c r="B11" s="440"/>
      <c r="C11" s="441"/>
      <c r="D11" s="442"/>
      <c r="E11" s="439">
        <v>0</v>
      </c>
      <c r="F11" s="443"/>
      <c r="G11" s="444"/>
      <c r="H11" s="445"/>
      <c r="I11" s="446"/>
      <c r="J11" s="447"/>
      <c r="L11" s="6"/>
      <c r="M11" s="6"/>
      <c r="N11" s="6"/>
      <c r="O11" s="6"/>
    </row>
    <row r="12" spans="1:15" ht="15.5" x14ac:dyDescent="0.35">
      <c r="A12" s="448">
        <v>12</v>
      </c>
      <c r="B12" s="440"/>
      <c r="C12" s="441"/>
      <c r="D12" s="442"/>
      <c r="E12" s="439">
        <v>0</v>
      </c>
      <c r="F12" s="443"/>
      <c r="G12" s="444"/>
      <c r="H12" s="445"/>
      <c r="I12" s="446"/>
      <c r="J12" s="447"/>
      <c r="L12" s="6"/>
      <c r="M12" s="6"/>
      <c r="N12" s="6"/>
      <c r="O12" s="6"/>
    </row>
    <row r="13" spans="1:15" ht="15.5" x14ac:dyDescent="0.35">
      <c r="A13" s="448">
        <v>13</v>
      </c>
      <c r="B13" s="440"/>
      <c r="C13" s="441"/>
      <c r="D13" s="442"/>
      <c r="E13" s="439">
        <v>0</v>
      </c>
      <c r="F13" s="443"/>
      <c r="G13" s="444"/>
      <c r="H13" s="445"/>
      <c r="I13" s="446"/>
      <c r="J13" s="447"/>
      <c r="L13" s="6"/>
      <c r="M13" s="6"/>
      <c r="N13" s="6"/>
      <c r="O13" s="6"/>
    </row>
    <row r="14" spans="1:15" ht="15.5" x14ac:dyDescent="0.35">
      <c r="A14" s="448">
        <v>14</v>
      </c>
      <c r="B14" s="440"/>
      <c r="C14" s="441"/>
      <c r="D14" s="442"/>
      <c r="E14" s="439">
        <v>0</v>
      </c>
      <c r="F14" s="443"/>
      <c r="G14" s="444"/>
      <c r="H14" s="445"/>
      <c r="I14" s="446"/>
      <c r="J14" s="447"/>
      <c r="L14" s="6"/>
      <c r="M14" s="6"/>
      <c r="N14" s="6"/>
      <c r="O14" s="6"/>
    </row>
    <row r="15" spans="1:15" ht="15.5" x14ac:dyDescent="0.35">
      <c r="A15" s="448">
        <v>15</v>
      </c>
      <c r="B15" s="440"/>
      <c r="C15" s="441"/>
      <c r="D15" s="442"/>
      <c r="E15" s="439">
        <v>0</v>
      </c>
      <c r="F15" s="443"/>
      <c r="G15" s="444"/>
      <c r="H15" s="445"/>
      <c r="I15" s="446"/>
      <c r="J15" s="447"/>
      <c r="L15" s="6"/>
      <c r="M15" s="6"/>
      <c r="N15" s="6"/>
      <c r="O15" s="6"/>
    </row>
    <row r="16" spans="1:15" ht="15.5" x14ac:dyDescent="0.35">
      <c r="A16" s="448"/>
      <c r="B16" s="444"/>
      <c r="C16" s="449"/>
      <c r="D16" s="450" t="s">
        <v>110</v>
      </c>
      <c r="E16" s="451">
        <f>E4+E10</f>
        <v>0</v>
      </c>
      <c r="F16" s="452"/>
      <c r="G16" s="453"/>
      <c r="H16" s="454"/>
      <c r="I16" s="454"/>
      <c r="J16" s="454"/>
      <c r="K16" s="6"/>
      <c r="L16" s="6"/>
      <c r="M16" s="6"/>
      <c r="N16" s="6"/>
      <c r="O16" s="6"/>
    </row>
    <row r="17" spans="1:15" ht="15.5" x14ac:dyDescent="0.35">
      <c r="A17" s="672" t="s">
        <v>264</v>
      </c>
      <c r="B17" s="672"/>
      <c r="C17" s="672"/>
      <c r="D17" s="672"/>
      <c r="E17" s="672"/>
      <c r="F17" s="672"/>
      <c r="G17" s="672"/>
      <c r="H17" s="672"/>
      <c r="I17" s="672"/>
      <c r="J17" s="672"/>
      <c r="K17" s="6"/>
      <c r="L17" s="6"/>
      <c r="M17" s="6"/>
      <c r="N17" s="6"/>
      <c r="O17" s="6"/>
    </row>
    <row r="18" spans="1:15" ht="16" thickBot="1" x14ac:dyDescent="0.4">
      <c r="A18" s="22"/>
      <c r="B18" s="23"/>
      <c r="C18" s="23"/>
      <c r="D18" s="23"/>
      <c r="E18" s="23"/>
      <c r="F18" s="23"/>
      <c r="G18" s="23"/>
      <c r="H18" s="23"/>
      <c r="I18" s="23"/>
      <c r="J18" s="23"/>
      <c r="K18" s="6"/>
      <c r="L18" s="6"/>
      <c r="M18" s="6"/>
      <c r="N18" s="6"/>
      <c r="O18" s="6"/>
    </row>
    <row r="19" spans="1:15" ht="75" customHeight="1" x14ac:dyDescent="0.35">
      <c r="A19" s="58" t="s">
        <v>111</v>
      </c>
      <c r="B19" s="673" t="s">
        <v>112</v>
      </c>
      <c r="C19" s="674"/>
      <c r="D19" s="674"/>
      <c r="E19" s="674"/>
      <c r="F19" s="674"/>
      <c r="G19" s="674"/>
      <c r="H19" s="674"/>
      <c r="I19" s="674"/>
      <c r="J19" s="675"/>
      <c r="K19" s="6"/>
      <c r="L19" s="4"/>
      <c r="M19" s="6"/>
      <c r="N19" s="6"/>
      <c r="O19" s="6"/>
    </row>
    <row r="20" spans="1:15" ht="15.5" x14ac:dyDescent="0.35">
      <c r="A20" s="59"/>
      <c r="B20" s="60"/>
      <c r="C20" s="60"/>
      <c r="D20" s="60"/>
      <c r="E20" s="60"/>
      <c r="F20" s="60"/>
      <c r="G20" s="60"/>
      <c r="H20" s="60"/>
      <c r="I20" s="60"/>
      <c r="J20" s="61"/>
      <c r="K20" s="6"/>
      <c r="L20" s="6"/>
      <c r="M20" s="6"/>
      <c r="N20" s="6"/>
      <c r="O20" s="6"/>
    </row>
    <row r="21" spans="1:15" ht="53.9" customHeight="1" x14ac:dyDescent="0.35">
      <c r="A21" s="62" t="s">
        <v>113</v>
      </c>
      <c r="B21" s="676" t="s">
        <v>114</v>
      </c>
      <c r="C21" s="676"/>
      <c r="D21" s="676"/>
      <c r="E21" s="676"/>
      <c r="F21" s="676"/>
      <c r="G21" s="676"/>
      <c r="H21" s="676"/>
      <c r="I21" s="676"/>
      <c r="J21" s="677"/>
      <c r="K21" s="6"/>
      <c r="L21" s="6"/>
      <c r="M21" s="6"/>
      <c r="N21" s="6"/>
      <c r="O21" s="6"/>
    </row>
    <row r="22" spans="1:15" ht="15.5" x14ac:dyDescent="0.35">
      <c r="A22" s="63"/>
      <c r="B22" s="270"/>
      <c r="C22" s="270"/>
      <c r="D22" s="270"/>
      <c r="E22" s="270"/>
      <c r="F22" s="270"/>
      <c r="G22" s="270"/>
      <c r="H22" s="270"/>
      <c r="I22" s="270"/>
      <c r="J22" s="271"/>
      <c r="K22" s="6"/>
      <c r="L22" s="6"/>
      <c r="M22" s="6"/>
      <c r="N22" s="6"/>
      <c r="O22" s="6"/>
    </row>
    <row r="23" spans="1:15" ht="15.5" x14ac:dyDescent="0.35">
      <c r="A23" s="63" t="s">
        <v>115</v>
      </c>
      <c r="B23" s="678" t="s">
        <v>116</v>
      </c>
      <c r="C23" s="678"/>
      <c r="D23" s="678"/>
      <c r="E23" s="678"/>
      <c r="F23" s="678"/>
      <c r="G23" s="678"/>
      <c r="H23" s="678"/>
      <c r="I23" s="678"/>
      <c r="J23" s="679"/>
      <c r="K23" s="6"/>
      <c r="L23" s="6"/>
      <c r="M23" s="6"/>
      <c r="N23" s="6"/>
      <c r="O23" s="6"/>
    </row>
    <row r="24" spans="1:15" ht="15.5" x14ac:dyDescent="0.35">
      <c r="A24" s="63"/>
      <c r="B24" s="270"/>
      <c r="C24" s="270"/>
      <c r="D24" s="270"/>
      <c r="E24" s="270"/>
      <c r="F24" s="270"/>
      <c r="G24" s="270"/>
      <c r="H24" s="270"/>
      <c r="I24" s="270"/>
      <c r="J24" s="271"/>
      <c r="K24" s="6"/>
      <c r="L24" s="6"/>
      <c r="M24" s="6"/>
      <c r="N24" s="6"/>
      <c r="O24" s="6"/>
    </row>
    <row r="25" spans="1:15" ht="215.9" customHeight="1" thickBot="1" x14ac:dyDescent="0.35">
      <c r="A25" s="64" t="s">
        <v>117</v>
      </c>
      <c r="B25" s="669" t="s">
        <v>118</v>
      </c>
      <c r="C25" s="669"/>
      <c r="D25" s="669"/>
      <c r="E25" s="669"/>
      <c r="F25" s="669"/>
      <c r="G25" s="669"/>
      <c r="H25" s="669"/>
      <c r="I25" s="669"/>
      <c r="J25" s="670"/>
    </row>
  </sheetData>
  <mergeCells count="6">
    <mergeCell ref="B25:J25"/>
    <mergeCell ref="A2:B2"/>
    <mergeCell ref="A17:J17"/>
    <mergeCell ref="B19:J19"/>
    <mergeCell ref="B21:J21"/>
    <mergeCell ref="B23:J23"/>
  </mergeCells>
  <dataValidations count="1">
    <dataValidation type="list" showInputMessage="1" showErrorMessage="1" sqref="I4:I15" xr:uid="{146E17F3-BD41-4442-B623-93848357AA84}">
      <formula1>$K$4:$K$5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P48"/>
  <sheetViews>
    <sheetView workbookViewId="0"/>
  </sheetViews>
  <sheetFormatPr defaultColWidth="8.81640625" defaultRowHeight="13" x14ac:dyDescent="0.3"/>
  <cols>
    <col min="1" max="1" width="23.7265625" style="1" bestFit="1" customWidth="1"/>
    <col min="2" max="2" width="20.453125" style="1" customWidth="1"/>
    <col min="3" max="3" width="19.1796875" style="1" customWidth="1"/>
    <col min="4" max="4" width="20.1796875" style="1" customWidth="1"/>
    <col min="5" max="5" width="19.81640625" style="1" customWidth="1"/>
    <col min="6" max="6" width="7.1796875" style="1" customWidth="1"/>
    <col min="7" max="7" width="8.81640625" style="1"/>
    <col min="8" max="8" width="11.81640625" style="1" customWidth="1"/>
    <col min="9" max="9" width="11.453125" style="1" customWidth="1"/>
    <col min="10" max="10" width="8.81640625" style="1"/>
    <col min="11" max="11" width="10" style="1" customWidth="1"/>
    <col min="12" max="13" width="16" style="1" customWidth="1"/>
    <col min="14" max="14" width="0" style="1" hidden="1" customWidth="1"/>
    <col min="15" max="16384" width="8.81640625" style="1"/>
  </cols>
  <sheetData>
    <row r="1" spans="1:14" ht="15.5" x14ac:dyDescent="0.35">
      <c r="A1" s="24" t="s">
        <v>119</v>
      </c>
      <c r="B1" s="25"/>
      <c r="C1" s="26" t="s">
        <v>96</v>
      </c>
      <c r="D1" s="27"/>
      <c r="E1" s="27"/>
      <c r="F1" s="27"/>
      <c r="G1" s="27"/>
      <c r="H1" s="27"/>
      <c r="I1" s="27"/>
      <c r="J1" s="27"/>
      <c r="K1" s="27"/>
      <c r="L1" s="27"/>
      <c r="M1" s="27"/>
    </row>
    <row r="2" spans="1:14" ht="18" x14ac:dyDescent="0.4">
      <c r="A2" s="28"/>
    </row>
    <row r="3" spans="1:14" ht="105" x14ac:dyDescent="0.3">
      <c r="A3" s="259" t="s">
        <v>98</v>
      </c>
      <c r="B3" s="260" t="s">
        <v>120</v>
      </c>
      <c r="C3" s="260" t="s">
        <v>121</v>
      </c>
      <c r="D3" s="260" t="s">
        <v>122</v>
      </c>
      <c r="E3" s="260" t="s">
        <v>123</v>
      </c>
      <c r="F3" s="260" t="s">
        <v>100</v>
      </c>
      <c r="G3" s="260" t="s">
        <v>124</v>
      </c>
      <c r="H3" s="260" t="s">
        <v>101</v>
      </c>
      <c r="I3" s="260" t="s">
        <v>125</v>
      </c>
      <c r="J3" s="260" t="s">
        <v>126</v>
      </c>
      <c r="K3" s="260" t="s">
        <v>127</v>
      </c>
      <c r="L3" s="260" t="s">
        <v>128</v>
      </c>
      <c r="M3" s="260" t="s">
        <v>107</v>
      </c>
    </row>
    <row r="4" spans="1:14" ht="15.5" x14ac:dyDescent="0.3">
      <c r="A4" s="528" t="s">
        <v>53</v>
      </c>
      <c r="B4" s="525"/>
      <c r="C4" s="525"/>
      <c r="D4" s="526"/>
      <c r="E4" s="525"/>
      <c r="F4" s="526"/>
      <c r="G4" s="526"/>
      <c r="H4" s="527"/>
      <c r="I4" s="516">
        <f>SUM(I5:I8)</f>
        <v>0</v>
      </c>
      <c r="J4" s="466"/>
      <c r="K4" s="465"/>
      <c r="L4" s="466"/>
      <c r="M4" s="466"/>
      <c r="N4" s="1" t="s">
        <v>108</v>
      </c>
    </row>
    <row r="5" spans="1:14" ht="15.5" x14ac:dyDescent="0.3">
      <c r="A5" s="464"/>
      <c r="B5" s="463"/>
      <c r="C5" s="463"/>
      <c r="D5" s="446"/>
      <c r="E5" s="463"/>
      <c r="F5" s="446"/>
      <c r="G5" s="446"/>
      <c r="H5" s="517"/>
      <c r="I5" s="518">
        <f t="shared" ref="I5:I13" si="0">F5*H5</f>
        <v>0</v>
      </c>
      <c r="J5" s="446"/>
      <c r="K5" s="463"/>
      <c r="L5" s="446"/>
      <c r="M5" s="446"/>
    </row>
    <row r="6" spans="1:14" ht="15.5" x14ac:dyDescent="0.3">
      <c r="A6" s="266"/>
      <c r="B6" s="267"/>
      <c r="C6" s="267"/>
      <c r="D6" s="266"/>
      <c r="E6" s="267"/>
      <c r="F6" s="266"/>
      <c r="G6" s="266"/>
      <c r="H6" s="519"/>
      <c r="I6" s="518">
        <f t="shared" si="0"/>
        <v>0</v>
      </c>
      <c r="J6" s="266"/>
      <c r="K6" s="267"/>
      <c r="L6" s="266"/>
      <c r="M6" s="266"/>
      <c r="N6" s="1" t="s">
        <v>109</v>
      </c>
    </row>
    <row r="7" spans="1:14" ht="15.5" x14ac:dyDescent="0.3">
      <c r="A7" s="446"/>
      <c r="B7" s="463"/>
      <c r="C7" s="463"/>
      <c r="D7" s="446"/>
      <c r="E7" s="463"/>
      <c r="F7" s="446"/>
      <c r="G7" s="446"/>
      <c r="H7" s="517"/>
      <c r="I7" s="518">
        <f t="shared" si="0"/>
        <v>0</v>
      </c>
      <c r="J7" s="446"/>
      <c r="K7" s="463"/>
      <c r="L7" s="446"/>
      <c r="M7" s="446"/>
    </row>
    <row r="8" spans="1:14" ht="15.5" x14ac:dyDescent="0.3">
      <c r="A8" s="266"/>
      <c r="B8" s="267"/>
      <c r="C8" s="267"/>
      <c r="D8" s="266"/>
      <c r="E8" s="267"/>
      <c r="F8" s="266"/>
      <c r="G8" s="266"/>
      <c r="H8" s="518"/>
      <c r="I8" s="518">
        <f t="shared" si="0"/>
        <v>0</v>
      </c>
      <c r="J8" s="266"/>
      <c r="K8" s="267"/>
      <c r="L8" s="266"/>
      <c r="M8" s="266"/>
    </row>
    <row r="9" spans="1:14" ht="15.5" x14ac:dyDescent="0.3">
      <c r="A9" s="529" t="s">
        <v>263</v>
      </c>
      <c r="B9" s="530"/>
      <c r="C9" s="530"/>
      <c r="D9" s="531"/>
      <c r="E9" s="530"/>
      <c r="F9" s="531"/>
      <c r="G9" s="531"/>
      <c r="H9" s="532"/>
      <c r="I9" s="516">
        <f>SUM(I10:I13)</f>
        <v>0</v>
      </c>
      <c r="J9" s="468"/>
      <c r="K9" s="467"/>
      <c r="L9" s="468"/>
      <c r="M9" s="468"/>
    </row>
    <row r="10" spans="1:14" ht="15.5" x14ac:dyDescent="0.3">
      <c r="A10" s="464"/>
      <c r="B10" s="463"/>
      <c r="C10" s="463"/>
      <c r="D10" s="446"/>
      <c r="E10" s="463"/>
      <c r="F10" s="446"/>
      <c r="G10" s="446"/>
      <c r="H10" s="520"/>
      <c r="I10" s="518">
        <f t="shared" si="0"/>
        <v>0</v>
      </c>
      <c r="J10" s="446"/>
      <c r="K10" s="463"/>
      <c r="L10" s="446"/>
      <c r="M10" s="446"/>
    </row>
    <row r="11" spans="1:14" ht="15.5" x14ac:dyDescent="0.3">
      <c r="A11" s="464"/>
      <c r="B11" s="463"/>
      <c r="C11" s="463"/>
      <c r="D11" s="446"/>
      <c r="E11" s="463"/>
      <c r="F11" s="446"/>
      <c r="G11" s="446"/>
      <c r="H11" s="520"/>
      <c r="I11" s="518">
        <f t="shared" si="0"/>
        <v>0</v>
      </c>
      <c r="J11" s="446"/>
      <c r="K11" s="463"/>
      <c r="L11" s="446"/>
      <c r="M11" s="446"/>
    </row>
    <row r="12" spans="1:14" ht="15.5" x14ac:dyDescent="0.3">
      <c r="A12" s="464"/>
      <c r="B12" s="463"/>
      <c r="C12" s="463"/>
      <c r="D12" s="446"/>
      <c r="E12" s="463"/>
      <c r="F12" s="446"/>
      <c r="G12" s="446"/>
      <c r="H12" s="520"/>
      <c r="I12" s="518">
        <f t="shared" si="0"/>
        <v>0</v>
      </c>
      <c r="J12" s="446"/>
      <c r="K12" s="463"/>
      <c r="L12" s="446"/>
      <c r="M12" s="446"/>
    </row>
    <row r="13" spans="1:14" ht="15.5" x14ac:dyDescent="0.3">
      <c r="A13" s="266"/>
      <c r="B13" s="267"/>
      <c r="C13" s="267"/>
      <c r="D13" s="266"/>
      <c r="E13" s="267"/>
      <c r="F13" s="266"/>
      <c r="G13" s="266"/>
      <c r="H13" s="518"/>
      <c r="I13" s="518">
        <f t="shared" si="0"/>
        <v>0</v>
      </c>
      <c r="J13" s="266"/>
      <c r="K13" s="267"/>
      <c r="L13" s="266"/>
      <c r="M13" s="266"/>
    </row>
    <row r="14" spans="1:14" ht="15.5" x14ac:dyDescent="0.3">
      <c r="A14" s="29"/>
      <c r="B14" s="29"/>
      <c r="C14" s="29"/>
      <c r="D14" s="29"/>
      <c r="E14" s="29"/>
      <c r="F14" s="29"/>
      <c r="H14" s="521" t="s">
        <v>129</v>
      </c>
      <c r="I14" s="522">
        <f>SUM(I9,I4)</f>
        <v>0</v>
      </c>
      <c r="J14" s="29"/>
      <c r="K14" s="29"/>
      <c r="L14" s="29"/>
      <c r="M14" s="29"/>
    </row>
    <row r="15" spans="1:14" ht="15" x14ac:dyDescent="0.3">
      <c r="A15" s="548" t="s">
        <v>264</v>
      </c>
      <c r="B15" s="548"/>
      <c r="C15" s="548"/>
      <c r="D15" s="548"/>
      <c r="E15" s="548"/>
      <c r="F15" s="548"/>
      <c r="G15" s="548"/>
      <c r="H15" s="548"/>
      <c r="I15" s="548"/>
      <c r="J15" s="548"/>
      <c r="K15" s="548"/>
      <c r="L15" s="548"/>
      <c r="M15" s="548"/>
    </row>
    <row r="16" spans="1:14" ht="183" customHeight="1" x14ac:dyDescent="0.3">
      <c r="A16" s="30" t="s">
        <v>111</v>
      </c>
      <c r="B16" s="549" t="s">
        <v>130</v>
      </c>
      <c r="C16" s="550"/>
      <c r="D16" s="550"/>
      <c r="E16" s="550"/>
      <c r="F16" s="550"/>
      <c r="G16" s="550"/>
      <c r="H16" s="550"/>
      <c r="I16" s="550"/>
      <c r="J16" s="550"/>
      <c r="K16" s="550"/>
      <c r="L16" s="550"/>
      <c r="M16" s="550"/>
    </row>
    <row r="17" spans="1:15" ht="15.5" x14ac:dyDescent="0.3">
      <c r="O17" s="4"/>
    </row>
    <row r="18" spans="1:15" ht="15.75" customHeight="1" x14ac:dyDescent="0.3">
      <c r="A18" s="272" t="s">
        <v>113</v>
      </c>
      <c r="B18" s="551" t="s">
        <v>131</v>
      </c>
      <c r="C18" s="551"/>
      <c r="D18" s="551"/>
      <c r="E18" s="551"/>
      <c r="F18" s="551"/>
      <c r="G18" s="551"/>
      <c r="H18" s="551"/>
      <c r="I18" s="551"/>
      <c r="J18" s="551"/>
      <c r="K18" s="551"/>
      <c r="L18" s="551"/>
      <c r="M18" s="551"/>
      <c r="N18" s="31"/>
      <c r="O18" s="3"/>
    </row>
    <row r="19" spans="1:15" ht="37.5" customHeight="1" x14ac:dyDescent="0.3">
      <c r="B19" s="551"/>
      <c r="C19" s="551"/>
      <c r="D19" s="551"/>
      <c r="E19" s="551"/>
      <c r="F19" s="551"/>
      <c r="G19" s="551"/>
      <c r="H19" s="551"/>
      <c r="I19" s="551"/>
      <c r="J19" s="551"/>
      <c r="K19" s="551"/>
      <c r="L19" s="551"/>
      <c r="M19" s="551"/>
      <c r="N19" s="31"/>
      <c r="O19" s="5"/>
    </row>
    <row r="20" spans="1:15" ht="14.25" customHeight="1" x14ac:dyDescent="0.35">
      <c r="B20" s="23"/>
      <c r="C20" s="23"/>
      <c r="D20" s="23"/>
      <c r="E20" s="23"/>
      <c r="F20" s="23"/>
      <c r="G20" s="23"/>
      <c r="H20" s="23"/>
      <c r="I20" s="23"/>
      <c r="J20" s="23"/>
      <c r="K20" s="23"/>
      <c r="L20" s="23"/>
      <c r="M20" s="31"/>
      <c r="N20" s="31"/>
      <c r="O20" s="3"/>
    </row>
    <row r="21" spans="1:15" ht="15.5" x14ac:dyDescent="0.35">
      <c r="A21" s="272" t="s">
        <v>115</v>
      </c>
      <c r="B21" s="553" t="s">
        <v>116</v>
      </c>
      <c r="C21" s="553"/>
      <c r="D21" s="553"/>
      <c r="E21" s="553"/>
      <c r="F21" s="553"/>
      <c r="G21" s="553"/>
      <c r="H21" s="553"/>
      <c r="I21" s="553"/>
      <c r="J21" s="553"/>
      <c r="K21" s="6"/>
      <c r="L21" s="6"/>
      <c r="M21" s="6"/>
      <c r="N21" s="6"/>
      <c r="O21" s="6"/>
    </row>
    <row r="22" spans="1:15" ht="15.5" x14ac:dyDescent="0.35">
      <c r="A22" s="6"/>
      <c r="B22" s="6"/>
      <c r="C22" s="6"/>
      <c r="D22" s="6"/>
      <c r="E22" s="6"/>
      <c r="F22" s="6"/>
      <c r="G22" s="6"/>
      <c r="H22" s="6"/>
      <c r="I22" s="6"/>
      <c r="J22" s="6"/>
      <c r="K22" s="6"/>
      <c r="L22" s="6"/>
      <c r="M22" s="6"/>
      <c r="N22" s="6"/>
      <c r="O22" s="3"/>
    </row>
    <row r="23" spans="1:15" ht="15.5" x14ac:dyDescent="0.35">
      <c r="A23" s="272" t="s">
        <v>117</v>
      </c>
      <c r="B23" s="553" t="s">
        <v>132</v>
      </c>
      <c r="C23" s="553"/>
      <c r="D23" s="553"/>
      <c r="E23" s="553"/>
      <c r="F23" s="553"/>
      <c r="G23" s="553"/>
      <c r="H23" s="553"/>
      <c r="I23" s="553"/>
      <c r="J23" s="553"/>
      <c r="K23" s="553"/>
      <c r="L23" s="6"/>
      <c r="M23" s="6"/>
      <c r="N23" s="6"/>
      <c r="O23" s="5"/>
    </row>
    <row r="24" spans="1:15" ht="15.75" customHeight="1" x14ac:dyDescent="0.35">
      <c r="A24" s="272"/>
      <c r="B24" s="554" t="s">
        <v>133</v>
      </c>
      <c r="C24" s="554"/>
      <c r="D24" s="554"/>
      <c r="E24" s="554"/>
      <c r="F24" s="554"/>
      <c r="G24" s="554"/>
      <c r="H24" s="554"/>
      <c r="I24" s="554"/>
      <c r="J24" s="554"/>
      <c r="K24" s="554"/>
      <c r="L24" s="554"/>
      <c r="M24" s="554"/>
      <c r="N24" s="6"/>
    </row>
    <row r="25" spans="1:15" ht="24.75" customHeight="1" x14ac:dyDescent="0.35">
      <c r="A25" s="272"/>
      <c r="B25" s="554"/>
      <c r="C25" s="554"/>
      <c r="D25" s="554"/>
      <c r="E25" s="554"/>
      <c r="F25" s="554"/>
      <c r="G25" s="554"/>
      <c r="H25" s="554"/>
      <c r="I25" s="554"/>
      <c r="J25" s="554"/>
      <c r="K25" s="554"/>
      <c r="L25" s="554"/>
      <c r="M25" s="554"/>
      <c r="N25" s="6"/>
    </row>
    <row r="26" spans="1:15" ht="15.75" customHeight="1" x14ac:dyDescent="0.35">
      <c r="A26" s="272"/>
      <c r="B26" s="285"/>
      <c r="C26" s="285"/>
      <c r="D26" s="285"/>
      <c r="E26" s="285"/>
      <c r="F26" s="285"/>
      <c r="G26" s="285"/>
      <c r="H26" s="285"/>
      <c r="I26" s="285"/>
      <c r="J26" s="285"/>
      <c r="K26" s="285"/>
      <c r="L26" s="23"/>
      <c r="M26" s="6"/>
      <c r="N26" s="6"/>
    </row>
    <row r="27" spans="1:15" ht="15.5" x14ac:dyDescent="0.35">
      <c r="A27" s="272"/>
      <c r="B27" s="554" t="s">
        <v>134</v>
      </c>
      <c r="C27" s="554"/>
      <c r="D27" s="554"/>
      <c r="E27" s="554"/>
      <c r="F27" s="554"/>
      <c r="G27" s="554"/>
      <c r="H27" s="554"/>
      <c r="I27" s="554"/>
      <c r="J27" s="554"/>
      <c r="K27" s="554"/>
      <c r="L27" s="554"/>
      <c r="M27" s="554"/>
      <c r="N27" s="6"/>
    </row>
    <row r="28" spans="1:15" ht="15.5" x14ac:dyDescent="0.35">
      <c r="A28" s="272"/>
      <c r="B28" s="554"/>
      <c r="C28" s="554"/>
      <c r="D28" s="554"/>
      <c r="E28" s="554"/>
      <c r="F28" s="554"/>
      <c r="G28" s="554"/>
      <c r="H28" s="554"/>
      <c r="I28" s="554"/>
      <c r="J28" s="554"/>
      <c r="K28" s="554"/>
      <c r="L28" s="554"/>
      <c r="M28" s="554"/>
      <c r="N28" s="6"/>
    </row>
    <row r="29" spans="1:15" ht="8.25" customHeight="1" x14ac:dyDescent="0.35">
      <c r="A29" s="272"/>
      <c r="B29" s="554"/>
      <c r="C29" s="554"/>
      <c r="D29" s="554"/>
      <c r="E29" s="554"/>
      <c r="F29" s="554"/>
      <c r="G29" s="554"/>
      <c r="H29" s="554"/>
      <c r="I29" s="554"/>
      <c r="J29" s="554"/>
      <c r="K29" s="554"/>
      <c r="L29" s="554"/>
      <c r="M29" s="554"/>
      <c r="N29" s="6"/>
    </row>
    <row r="30" spans="1:15" ht="15.5" x14ac:dyDescent="0.35">
      <c r="A30" s="6"/>
      <c r="B30" s="23"/>
      <c r="C30" s="23"/>
      <c r="D30" s="23"/>
      <c r="E30" s="23"/>
      <c r="F30" s="23"/>
      <c r="G30" s="23"/>
      <c r="H30" s="23"/>
      <c r="I30" s="23"/>
      <c r="J30" s="23"/>
      <c r="K30" s="23"/>
      <c r="L30" s="23"/>
      <c r="M30" s="6"/>
      <c r="N30" s="6"/>
    </row>
    <row r="31" spans="1:15" ht="15.5" x14ac:dyDescent="0.35">
      <c r="A31" s="6"/>
      <c r="B31" s="551" t="s">
        <v>135</v>
      </c>
      <c r="C31" s="551"/>
      <c r="D31" s="551"/>
      <c r="E31" s="551"/>
      <c r="F31" s="551"/>
      <c r="G31" s="551"/>
      <c r="H31" s="551"/>
      <c r="I31" s="551"/>
      <c r="J31" s="551"/>
      <c r="K31" s="551"/>
      <c r="L31" s="551"/>
      <c r="M31" s="551"/>
      <c r="N31" s="6"/>
    </row>
    <row r="32" spans="1:15" ht="12.75" customHeight="1" x14ac:dyDescent="0.35">
      <c r="A32" s="6"/>
      <c r="B32" s="551"/>
      <c r="C32" s="551"/>
      <c r="D32" s="551"/>
      <c r="E32" s="551"/>
      <c r="F32" s="551"/>
      <c r="G32" s="551"/>
      <c r="H32" s="551"/>
      <c r="I32" s="551"/>
      <c r="J32" s="551"/>
      <c r="K32" s="551"/>
      <c r="L32" s="551"/>
      <c r="M32" s="551"/>
      <c r="N32" s="6"/>
    </row>
    <row r="33" spans="1:16" ht="15.5" x14ac:dyDescent="0.35">
      <c r="A33" s="6"/>
      <c r="B33" s="23"/>
      <c r="C33" s="23"/>
      <c r="D33" s="23"/>
      <c r="E33" s="23"/>
      <c r="F33" s="23"/>
      <c r="G33" s="23"/>
      <c r="H33" s="23"/>
      <c r="I33" s="23"/>
      <c r="J33" s="23"/>
      <c r="K33" s="6"/>
      <c r="L33" s="6"/>
      <c r="M33" s="6"/>
      <c r="N33" s="6"/>
    </row>
    <row r="34" spans="1:16" ht="32.25" customHeight="1" x14ac:dyDescent="0.35">
      <c r="A34" s="22" t="s">
        <v>136</v>
      </c>
      <c r="B34" s="552" t="s">
        <v>137</v>
      </c>
      <c r="C34" s="552"/>
      <c r="D34" s="552"/>
      <c r="E34" s="552"/>
      <c r="F34" s="552"/>
      <c r="G34" s="552"/>
      <c r="H34" s="552"/>
      <c r="I34" s="552"/>
      <c r="J34" s="552"/>
      <c r="K34" s="552"/>
      <c r="L34" s="552"/>
      <c r="M34" s="552"/>
      <c r="N34" s="6"/>
      <c r="O34" s="6"/>
      <c r="P34" s="6"/>
    </row>
    <row r="35" spans="1:16" ht="15.5" x14ac:dyDescent="0.3">
      <c r="B35" s="4"/>
    </row>
    <row r="36" spans="1:16" ht="15.5" x14ac:dyDescent="0.3">
      <c r="B36" s="4"/>
    </row>
    <row r="37" spans="1:16" ht="15.5" x14ac:dyDescent="0.3">
      <c r="B37" s="4"/>
    </row>
    <row r="38" spans="1:16" ht="15.5" x14ac:dyDescent="0.3">
      <c r="B38" s="4"/>
    </row>
    <row r="39" spans="1:16" ht="15.5" x14ac:dyDescent="0.3">
      <c r="B39" s="4"/>
    </row>
    <row r="40" spans="1:16" ht="15.5" x14ac:dyDescent="0.3">
      <c r="B40" s="4"/>
    </row>
    <row r="41" spans="1:16" ht="15.5" x14ac:dyDescent="0.3">
      <c r="B41" s="4"/>
    </row>
    <row r="42" spans="1:16" ht="15.5" x14ac:dyDescent="0.3">
      <c r="A42" s="2"/>
      <c r="B42" s="4"/>
    </row>
    <row r="43" spans="1:16" ht="15.5" x14ac:dyDescent="0.3">
      <c r="B43" s="4"/>
    </row>
    <row r="44" spans="1:16" x14ac:dyDescent="0.3">
      <c r="A44" s="2"/>
    </row>
    <row r="46" spans="1:16" x14ac:dyDescent="0.3">
      <c r="A46" s="2"/>
    </row>
    <row r="48" spans="1:16" x14ac:dyDescent="0.3">
      <c r="A48" s="2"/>
    </row>
  </sheetData>
  <mergeCells count="9">
    <mergeCell ref="A15:M15"/>
    <mergeCell ref="B16:M16"/>
    <mergeCell ref="B31:M32"/>
    <mergeCell ref="B34:M34"/>
    <mergeCell ref="B23:K23"/>
    <mergeCell ref="B18:M19"/>
    <mergeCell ref="B24:M25"/>
    <mergeCell ref="B27:M29"/>
    <mergeCell ref="B21:J21"/>
  </mergeCells>
  <phoneticPr fontId="3" type="noConversion"/>
  <dataValidations count="1">
    <dataValidation type="list" showInputMessage="1" showErrorMessage="1" sqref="L4:L13" xr:uid="{00000000-0002-0000-1100-000000000000}">
      <formula1>$N$4:$N$6</formula1>
    </dataValidation>
  </dataValidations>
  <pageMargins left="0.75" right="0.75" top="1" bottom="1" header="0.5" footer="0.5"/>
  <pageSetup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C5EA-C6D1-42BB-93B7-0E6E7E51A710}">
  <sheetPr>
    <pageSetUpPr fitToPage="1"/>
  </sheetPr>
  <dimension ref="A1:S37"/>
  <sheetViews>
    <sheetView zoomScale="85" zoomScaleNormal="85" workbookViewId="0">
      <selection activeCell="A17" sqref="A17:S17"/>
    </sheetView>
  </sheetViews>
  <sheetFormatPr defaultColWidth="8.81640625" defaultRowHeight="13" x14ac:dyDescent="0.3"/>
  <cols>
    <col min="1" max="1" width="8.81640625" style="1"/>
    <col min="2" max="2" width="12.54296875" style="1" bestFit="1" customWidth="1"/>
    <col min="3" max="3" width="19.54296875" style="1" customWidth="1"/>
    <col min="4" max="4" width="11.54296875" style="1" customWidth="1"/>
    <col min="5" max="5" width="11.81640625" style="1" customWidth="1"/>
    <col min="6" max="8" width="8.81640625" style="1"/>
    <col min="9" max="10" width="13.81640625" style="1" customWidth="1"/>
    <col min="11" max="11" width="12.453125" style="1" customWidth="1"/>
    <col min="12" max="12" width="16.81640625" style="1" customWidth="1"/>
    <col min="13" max="13" width="8.81640625" style="1"/>
    <col min="14" max="14" width="11.81640625" style="1" customWidth="1"/>
    <col min="15" max="15" width="14.453125" style="1" customWidth="1"/>
    <col min="16" max="16" width="12.453125" style="1" customWidth="1"/>
    <col min="17" max="17" width="11.453125" style="1" customWidth="1"/>
    <col min="18" max="18" width="11.26953125" style="1" customWidth="1"/>
    <col min="19" max="19" width="13.453125" style="1" customWidth="1"/>
    <col min="20" max="16384" width="8.81640625" style="1"/>
  </cols>
  <sheetData>
    <row r="1" spans="1:19" s="36" customFormat="1" ht="15.5" x14ac:dyDescent="0.35">
      <c r="B1" s="32" t="s">
        <v>138</v>
      </c>
      <c r="C1" s="33" t="s">
        <v>139</v>
      </c>
      <c r="D1" s="26"/>
      <c r="E1" s="34"/>
      <c r="F1" s="34"/>
      <c r="G1" s="34"/>
      <c r="H1" s="35"/>
      <c r="I1" s="35"/>
      <c r="J1" s="35"/>
      <c r="K1" s="35"/>
      <c r="L1" s="35"/>
      <c r="M1" s="35"/>
      <c r="N1" s="35"/>
      <c r="O1" s="35"/>
    </row>
    <row r="2" spans="1:19" s="37" customFormat="1" ht="17.5" x14ac:dyDescent="0.35">
      <c r="A2" s="76" t="s">
        <v>140</v>
      </c>
      <c r="B2" s="76"/>
      <c r="C2" s="76"/>
      <c r="F2" s="38"/>
      <c r="G2" s="38"/>
      <c r="H2" s="38"/>
      <c r="I2" s="38"/>
      <c r="J2" s="38"/>
      <c r="K2" s="38"/>
    </row>
    <row r="3" spans="1:19" s="37" customFormat="1" ht="15.5" x14ac:dyDescent="0.35">
      <c r="D3" s="38"/>
      <c r="E3" s="38"/>
      <c r="F3" s="38"/>
      <c r="G3" s="38"/>
      <c r="H3" s="38"/>
      <c r="I3" s="38"/>
      <c r="J3" s="38"/>
      <c r="K3" s="38"/>
    </row>
    <row r="4" spans="1:19" s="39" customFormat="1" ht="14.5" thickBot="1" x14ac:dyDescent="0.35">
      <c r="D4" s="39" t="s">
        <v>141</v>
      </c>
    </row>
    <row r="5" spans="1:19" s="45" customFormat="1" ht="112.5" thickBot="1" x14ac:dyDescent="0.35">
      <c r="A5" s="75" t="s">
        <v>142</v>
      </c>
      <c r="B5" s="40" t="s">
        <v>143</v>
      </c>
      <c r="C5" s="41" t="s">
        <v>144</v>
      </c>
      <c r="D5" s="40" t="s">
        <v>145</v>
      </c>
      <c r="E5" s="40" t="s">
        <v>146</v>
      </c>
      <c r="F5" s="40" t="s">
        <v>147</v>
      </c>
      <c r="G5" s="40" t="s">
        <v>148</v>
      </c>
      <c r="H5" s="40" t="s">
        <v>149</v>
      </c>
      <c r="I5" s="42" t="s">
        <v>150</v>
      </c>
      <c r="J5" s="43" t="s">
        <v>151</v>
      </c>
      <c r="K5" s="42" t="s">
        <v>152</v>
      </c>
      <c r="L5" s="43" t="s">
        <v>153</v>
      </c>
      <c r="M5" s="40" t="s">
        <v>154</v>
      </c>
      <c r="N5" s="42" t="s">
        <v>155</v>
      </c>
      <c r="O5" s="40" t="s">
        <v>156</v>
      </c>
      <c r="P5" s="42" t="s">
        <v>157</v>
      </c>
      <c r="Q5" s="42" t="s">
        <v>158</v>
      </c>
      <c r="R5" s="44" t="s">
        <v>159</v>
      </c>
      <c r="S5" s="492" t="s">
        <v>266</v>
      </c>
    </row>
    <row r="6" spans="1:19" s="45" customFormat="1" ht="14" x14ac:dyDescent="0.3">
      <c r="A6" s="268"/>
      <c r="B6" s="77"/>
      <c r="C6" s="77"/>
      <c r="D6" s="77"/>
      <c r="E6" s="77"/>
      <c r="F6" s="78"/>
      <c r="G6" s="78"/>
      <c r="H6" s="46">
        <f>IF((G6&gt;0),G6-1,0)</f>
        <v>0</v>
      </c>
      <c r="I6" s="79"/>
      <c r="J6" s="53">
        <f>+I6*F6</f>
        <v>0</v>
      </c>
      <c r="K6" s="79"/>
      <c r="L6" s="47">
        <f>K6*F6*H6</f>
        <v>0</v>
      </c>
      <c r="M6" s="46">
        <f>IF(G6&gt;2,G6-2,0)</f>
        <v>0</v>
      </c>
      <c r="N6" s="79"/>
      <c r="O6" s="48">
        <f>(+N6*F6*M6)+((G6-M6)*F6*N6*0.75)</f>
        <v>0</v>
      </c>
      <c r="P6" s="80"/>
      <c r="Q6" s="81"/>
      <c r="R6" s="82"/>
      <c r="S6" s="491">
        <f>O6+L6+J6+P6+Q6+R6</f>
        <v>0</v>
      </c>
    </row>
    <row r="7" spans="1:19" s="45" customFormat="1" ht="14" x14ac:dyDescent="0.3">
      <c r="A7" s="268"/>
      <c r="B7" s="77"/>
      <c r="C7" s="77"/>
      <c r="D7" s="77"/>
      <c r="E7" s="77"/>
      <c r="F7" s="78"/>
      <c r="G7" s="78"/>
      <c r="H7" s="46">
        <f>IF((G7&gt;0),G7-1,0)</f>
        <v>0</v>
      </c>
      <c r="I7" s="79"/>
      <c r="J7" s="53">
        <f>+I7*F7</f>
        <v>0</v>
      </c>
      <c r="K7" s="79"/>
      <c r="L7" s="47">
        <f>K7*F7*H7</f>
        <v>0</v>
      </c>
      <c r="M7" s="46">
        <f>IF(G7&gt;2,G7-2,0)</f>
        <v>0</v>
      </c>
      <c r="N7" s="79"/>
      <c r="O7" s="48">
        <f>(+N7*F7*M7)+((G7-M7)*F7*N7*0.75)</f>
        <v>0</v>
      </c>
      <c r="P7" s="80"/>
      <c r="Q7" s="81"/>
      <c r="R7" s="82"/>
      <c r="S7" s="493">
        <f>O7+L7+J7+P7+Q7+R7</f>
        <v>0</v>
      </c>
    </row>
    <row r="8" spans="1:19" s="45" customFormat="1" ht="14" x14ac:dyDescent="0.3">
      <c r="A8" s="268"/>
      <c r="B8" s="77"/>
      <c r="C8" s="77"/>
      <c r="D8" s="77"/>
      <c r="E8" s="77"/>
      <c r="F8" s="78"/>
      <c r="G8" s="78"/>
      <c r="H8" s="46">
        <f>IF((G8&gt;0),G8-1,0)</f>
        <v>0</v>
      </c>
      <c r="I8" s="79"/>
      <c r="J8" s="53">
        <f t="shared" ref="J8:J9" si="0">+I8*F8</f>
        <v>0</v>
      </c>
      <c r="K8" s="79"/>
      <c r="L8" s="47">
        <f>K8*F8*H8</f>
        <v>0</v>
      </c>
      <c r="M8" s="46">
        <f>IF(G8&gt;2,G8-2,0)</f>
        <v>0</v>
      </c>
      <c r="N8" s="79"/>
      <c r="O8" s="48">
        <f>(+N8*F8*M8)+((G8-M8)*F8*N8*0.75)</f>
        <v>0</v>
      </c>
      <c r="P8" s="80"/>
      <c r="Q8" s="81"/>
      <c r="R8" s="82"/>
      <c r="S8" s="493">
        <f>O8+L8+J8+P8+Q8+R8</f>
        <v>0</v>
      </c>
    </row>
    <row r="9" spans="1:19" s="45" customFormat="1" ht="14" x14ac:dyDescent="0.3">
      <c r="A9" s="268"/>
      <c r="B9" s="77"/>
      <c r="C9" s="77"/>
      <c r="D9" s="77"/>
      <c r="E9" s="77"/>
      <c r="F9" s="78"/>
      <c r="G9" s="78"/>
      <c r="H9" s="46">
        <f>IF((G9&gt;0),G9-1,0)</f>
        <v>0</v>
      </c>
      <c r="I9" s="79"/>
      <c r="J9" s="53">
        <f t="shared" si="0"/>
        <v>0</v>
      </c>
      <c r="K9" s="79"/>
      <c r="L9" s="47">
        <f>K9*F9*H9</f>
        <v>0</v>
      </c>
      <c r="M9" s="46">
        <f>IF(G9&gt;2,G9-2,0)</f>
        <v>0</v>
      </c>
      <c r="N9" s="79"/>
      <c r="O9" s="48">
        <f>(+N9*F9*M9)+((G9-M9)*F9*N9*0.75)</f>
        <v>0</v>
      </c>
      <c r="P9" s="80"/>
      <c r="Q9" s="81"/>
      <c r="R9" s="82"/>
      <c r="S9" s="493">
        <f>O9+L9+J9+P9+Q9+R9</f>
        <v>0</v>
      </c>
    </row>
    <row r="10" spans="1:19" s="45" customFormat="1" ht="14.15" customHeight="1" x14ac:dyDescent="0.3">
      <c r="A10" s="680" t="s">
        <v>160</v>
      </c>
      <c r="B10" s="681"/>
      <c r="C10" s="682"/>
      <c r="D10" s="49"/>
      <c r="E10" s="49"/>
      <c r="F10" s="50"/>
      <c r="G10" s="50"/>
      <c r="H10" s="51"/>
      <c r="I10" s="52"/>
      <c r="J10" s="53"/>
      <c r="K10" s="52"/>
      <c r="L10" s="53"/>
      <c r="M10" s="51"/>
      <c r="N10" s="52"/>
      <c r="O10" s="48"/>
      <c r="P10" s="54"/>
      <c r="Q10" s="55"/>
      <c r="R10" s="56"/>
      <c r="S10" s="494">
        <f>SUM(S6:S9)</f>
        <v>0</v>
      </c>
    </row>
    <row r="11" spans="1:19" s="45" customFormat="1" ht="14.15" customHeight="1" x14ac:dyDescent="0.3">
      <c r="A11" s="268"/>
      <c r="B11" s="77"/>
      <c r="C11" s="77"/>
      <c r="D11" s="77"/>
      <c r="E11" s="77"/>
      <c r="F11" s="78"/>
      <c r="G11" s="78"/>
      <c r="H11" s="46">
        <f>IF((G11&gt;0),G11-1,0)</f>
        <v>0</v>
      </c>
      <c r="I11" s="79"/>
      <c r="J11" s="53">
        <f>+I11*F11</f>
        <v>0</v>
      </c>
      <c r="K11" s="79"/>
      <c r="L11" s="47">
        <f>K11*F11*H11</f>
        <v>0</v>
      </c>
      <c r="M11" s="46">
        <f>IF(G11&gt;2,G11-2,0)</f>
        <v>0</v>
      </c>
      <c r="N11" s="79"/>
      <c r="O11" s="48">
        <f>(+N11*F11*M11)+((G11-M11)*F11*N11*0.75)</f>
        <v>0</v>
      </c>
      <c r="P11" s="80"/>
      <c r="Q11" s="81"/>
      <c r="R11" s="82"/>
      <c r="S11" s="493">
        <f>O11+L11+J11+P11+Q11+R11</f>
        <v>0</v>
      </c>
    </row>
    <row r="12" spans="1:19" s="45" customFormat="1" ht="14.15" customHeight="1" x14ac:dyDescent="0.3">
      <c r="A12" s="268"/>
      <c r="B12" s="77"/>
      <c r="C12" s="77"/>
      <c r="D12" s="77"/>
      <c r="E12" s="77"/>
      <c r="F12" s="78"/>
      <c r="G12" s="78"/>
      <c r="H12" s="46">
        <f>IF((G12&gt;0),G12-1,0)</f>
        <v>0</v>
      </c>
      <c r="I12" s="79"/>
      <c r="J12" s="53">
        <f>+I12*F12</f>
        <v>0</v>
      </c>
      <c r="K12" s="79"/>
      <c r="L12" s="47">
        <f>K12*F12*H12</f>
        <v>0</v>
      </c>
      <c r="M12" s="46">
        <f>IF(G12&gt;2,G12-2,0)</f>
        <v>0</v>
      </c>
      <c r="N12" s="79"/>
      <c r="O12" s="48">
        <f>(+N12*F12*M12)+((G12-M12)*F12*N12*0.75)</f>
        <v>0</v>
      </c>
      <c r="P12" s="80"/>
      <c r="Q12" s="81"/>
      <c r="R12" s="82"/>
      <c r="S12" s="493">
        <f>O12+L12+J12+P12+Q12+R12</f>
        <v>0</v>
      </c>
    </row>
    <row r="13" spans="1:19" s="45" customFormat="1" ht="14.15" customHeight="1" x14ac:dyDescent="0.3">
      <c r="A13" s="268"/>
      <c r="B13" s="77"/>
      <c r="C13" s="77"/>
      <c r="D13" s="77"/>
      <c r="E13" s="77"/>
      <c r="F13" s="78"/>
      <c r="G13" s="78"/>
      <c r="H13" s="46">
        <f>IF((G13&gt;0),G13-1,0)</f>
        <v>0</v>
      </c>
      <c r="I13" s="79"/>
      <c r="J13" s="53">
        <f t="shared" ref="J13:J14" si="1">+I13*F13</f>
        <v>0</v>
      </c>
      <c r="K13" s="79"/>
      <c r="L13" s="47">
        <f>K13*F13*H13</f>
        <v>0</v>
      </c>
      <c r="M13" s="46">
        <f>IF(G13&gt;2,G13-2,0)</f>
        <v>0</v>
      </c>
      <c r="N13" s="79"/>
      <c r="O13" s="48">
        <f>(+N13*F13*M13)+((G13-M13)*F13*N13*0.75)</f>
        <v>0</v>
      </c>
      <c r="P13" s="80"/>
      <c r="Q13" s="81"/>
      <c r="R13" s="82"/>
      <c r="S13" s="493">
        <f>O13+L13+J13+P13+Q13+R13</f>
        <v>0</v>
      </c>
    </row>
    <row r="14" spans="1:19" s="45" customFormat="1" ht="14.15" customHeight="1" x14ac:dyDescent="0.3">
      <c r="A14" s="268"/>
      <c r="B14" s="77"/>
      <c r="C14" s="77"/>
      <c r="D14" s="77"/>
      <c r="E14" s="77"/>
      <c r="F14" s="78"/>
      <c r="G14" s="78"/>
      <c r="H14" s="46">
        <f>IF((G14&gt;0),G14-1,0)</f>
        <v>0</v>
      </c>
      <c r="I14" s="79"/>
      <c r="J14" s="53">
        <f t="shared" si="1"/>
        <v>0</v>
      </c>
      <c r="K14" s="79"/>
      <c r="L14" s="47">
        <f>K14*F14*H14</f>
        <v>0</v>
      </c>
      <c r="M14" s="46">
        <f>IF(G14&gt;2,G14-2,0)</f>
        <v>0</v>
      </c>
      <c r="N14" s="79"/>
      <c r="O14" s="48">
        <f>(+N14*F14*M14)+((G14-M14)*F14*N14*0.75)</f>
        <v>0</v>
      </c>
      <c r="P14" s="80"/>
      <c r="Q14" s="81"/>
      <c r="R14" s="82"/>
      <c r="S14" s="493">
        <f>O14+L14+J14+P14+Q14+R14</f>
        <v>0</v>
      </c>
    </row>
    <row r="15" spans="1:19" s="45" customFormat="1" ht="14.15" customHeight="1" x14ac:dyDescent="0.3">
      <c r="A15" s="680" t="s">
        <v>265</v>
      </c>
      <c r="B15" s="686"/>
      <c r="C15" s="687"/>
      <c r="D15" s="482"/>
      <c r="E15" s="482"/>
      <c r="F15" s="483"/>
      <c r="G15" s="483"/>
      <c r="H15" s="484"/>
      <c r="I15" s="485"/>
      <c r="J15" s="486"/>
      <c r="K15" s="485"/>
      <c r="L15" s="486"/>
      <c r="M15" s="484"/>
      <c r="N15" s="485"/>
      <c r="O15" s="487"/>
      <c r="P15" s="488"/>
      <c r="Q15" s="489"/>
      <c r="R15" s="490"/>
      <c r="S15" s="495">
        <f>SUM(S11:S14)</f>
        <v>0</v>
      </c>
    </row>
    <row r="16" spans="1:19" s="45" customFormat="1" ht="14.5" thickBot="1" x14ac:dyDescent="0.35">
      <c r="A16" s="683" t="s">
        <v>161</v>
      </c>
      <c r="B16" s="684"/>
      <c r="C16" s="684"/>
      <c r="D16" s="478"/>
      <c r="E16" s="479"/>
      <c r="F16" s="480"/>
      <c r="G16" s="480"/>
      <c r="H16" s="480"/>
      <c r="I16" s="479"/>
      <c r="J16" s="481"/>
      <c r="K16" s="479"/>
      <c r="L16" s="481"/>
      <c r="M16" s="480"/>
      <c r="N16" s="479"/>
      <c r="O16" s="481"/>
      <c r="P16" s="479"/>
      <c r="Q16" s="481"/>
      <c r="R16" s="481"/>
      <c r="S16" s="496">
        <f>SUM(S15,S10)</f>
        <v>0</v>
      </c>
    </row>
    <row r="17" spans="1:19" ht="15" x14ac:dyDescent="0.3">
      <c r="A17" s="688" t="s">
        <v>264</v>
      </c>
      <c r="B17" s="688"/>
      <c r="C17" s="688"/>
      <c r="D17" s="688"/>
      <c r="E17" s="688"/>
      <c r="F17" s="688"/>
      <c r="G17" s="688"/>
      <c r="H17" s="688"/>
      <c r="I17" s="688"/>
      <c r="J17" s="688"/>
      <c r="K17" s="688"/>
      <c r="L17" s="688"/>
      <c r="M17" s="688"/>
      <c r="N17" s="688"/>
      <c r="O17" s="688"/>
      <c r="P17" s="688"/>
      <c r="Q17" s="688"/>
      <c r="R17" s="688"/>
      <c r="S17" s="688"/>
    </row>
    <row r="18" spans="1:19" ht="15.5" x14ac:dyDescent="0.35">
      <c r="C18" s="6"/>
      <c r="D18" s="6"/>
      <c r="E18" s="6"/>
      <c r="F18" s="6"/>
      <c r="G18" s="6"/>
      <c r="H18" s="6"/>
      <c r="I18" s="6"/>
      <c r="J18" s="6"/>
      <c r="K18" s="6"/>
      <c r="L18" s="6"/>
      <c r="M18" s="6"/>
      <c r="N18" s="6"/>
      <c r="O18" s="6"/>
    </row>
    <row r="19" spans="1:19" ht="15.5" x14ac:dyDescent="0.35">
      <c r="C19" s="6"/>
      <c r="D19" s="6"/>
      <c r="E19" s="6"/>
      <c r="F19" s="6"/>
      <c r="G19" s="6"/>
      <c r="H19" s="6"/>
      <c r="I19" s="6"/>
      <c r="J19" s="6"/>
      <c r="K19" s="6"/>
      <c r="L19" s="6"/>
      <c r="M19" s="6"/>
      <c r="N19" s="6"/>
      <c r="O19" s="6"/>
    </row>
    <row r="20" spans="1:19" ht="147" customHeight="1" x14ac:dyDescent="0.3">
      <c r="B20" s="22" t="s">
        <v>111</v>
      </c>
      <c r="C20" s="685" t="s">
        <v>162</v>
      </c>
      <c r="D20" s="685"/>
      <c r="E20" s="685"/>
      <c r="F20" s="685"/>
      <c r="G20" s="685"/>
      <c r="H20" s="685"/>
      <c r="I20" s="685"/>
      <c r="J20" s="685"/>
      <c r="K20" s="685"/>
      <c r="L20" s="685"/>
      <c r="M20" s="685"/>
      <c r="N20" s="685"/>
      <c r="O20" s="74"/>
    </row>
    <row r="21" spans="1:19" ht="15.5" x14ac:dyDescent="0.35">
      <c r="C21" s="6"/>
      <c r="D21" s="6"/>
      <c r="E21" s="6"/>
      <c r="F21" s="6"/>
      <c r="G21" s="6"/>
      <c r="H21" s="6"/>
      <c r="I21" s="6"/>
      <c r="J21" s="6"/>
      <c r="K21" s="6"/>
      <c r="L21" s="6"/>
      <c r="M21" s="6"/>
      <c r="N21" s="6"/>
      <c r="O21" s="4"/>
    </row>
    <row r="22" spans="1:19" ht="12.75" customHeight="1" x14ac:dyDescent="0.3">
      <c r="B22" s="272" t="s">
        <v>163</v>
      </c>
      <c r="C22" s="554" t="s">
        <v>164</v>
      </c>
      <c r="D22" s="554"/>
      <c r="E22" s="554"/>
      <c r="F22" s="554"/>
      <c r="G22" s="554"/>
      <c r="H22" s="554"/>
      <c r="I22" s="554"/>
      <c r="J22" s="554"/>
      <c r="K22" s="554"/>
      <c r="L22" s="554"/>
      <c r="M22" s="554"/>
      <c r="N22" s="554"/>
      <c r="O22" s="4"/>
    </row>
    <row r="23" spans="1:19" ht="0.75" customHeight="1" x14ac:dyDescent="0.3">
      <c r="B23" s="272"/>
      <c r="C23" s="554"/>
      <c r="D23" s="554"/>
      <c r="E23" s="554"/>
      <c r="F23" s="554"/>
      <c r="G23" s="554"/>
      <c r="H23" s="554"/>
      <c r="I23" s="554"/>
      <c r="J23" s="554"/>
      <c r="K23" s="554"/>
      <c r="L23" s="554"/>
      <c r="M23" s="554"/>
      <c r="N23" s="554"/>
      <c r="O23" s="4"/>
    </row>
    <row r="24" spans="1:19" ht="6" hidden="1" customHeight="1" x14ac:dyDescent="0.3">
      <c r="B24" s="272"/>
      <c r="C24" s="554"/>
      <c r="D24" s="554"/>
      <c r="E24" s="554"/>
      <c r="F24" s="554"/>
      <c r="G24" s="554"/>
      <c r="H24" s="554"/>
      <c r="I24" s="554"/>
      <c r="J24" s="554"/>
      <c r="K24" s="554"/>
      <c r="L24" s="554"/>
      <c r="M24" s="554"/>
      <c r="N24" s="554"/>
      <c r="O24" s="4" t="s">
        <v>165</v>
      </c>
    </row>
    <row r="25" spans="1:19" ht="14.25" customHeight="1" x14ac:dyDescent="0.3">
      <c r="B25" s="272"/>
      <c r="C25" s="272"/>
      <c r="D25" s="285"/>
      <c r="E25" s="285"/>
      <c r="F25" s="285"/>
      <c r="G25" s="285"/>
      <c r="H25" s="285"/>
      <c r="I25" s="285"/>
      <c r="J25" s="285"/>
      <c r="K25" s="285"/>
      <c r="L25" s="285"/>
      <c r="M25" s="285"/>
      <c r="N25" s="285"/>
      <c r="O25" s="4"/>
    </row>
    <row r="26" spans="1:19" ht="15" customHeight="1" x14ac:dyDescent="0.3">
      <c r="B26" s="272" t="s">
        <v>166</v>
      </c>
      <c r="C26" s="553" t="s">
        <v>167</v>
      </c>
      <c r="D26" s="553"/>
      <c r="E26" s="553"/>
      <c r="F26" s="553"/>
      <c r="G26" s="553"/>
      <c r="H26" s="553"/>
      <c r="I26" s="553"/>
      <c r="J26" s="553"/>
      <c r="K26" s="553"/>
      <c r="L26" s="553"/>
      <c r="M26" s="553"/>
      <c r="N26" s="553"/>
      <c r="O26" s="4"/>
    </row>
    <row r="27" spans="1:19" ht="15" customHeight="1" x14ac:dyDescent="0.35">
      <c r="B27" s="272"/>
      <c r="C27" s="272"/>
      <c r="D27" s="272"/>
      <c r="E27" s="272"/>
      <c r="F27" s="272"/>
      <c r="G27" s="272"/>
      <c r="H27" s="272"/>
      <c r="I27" s="272"/>
      <c r="J27" s="272"/>
      <c r="K27" s="272"/>
      <c r="L27" s="272"/>
      <c r="M27" s="272"/>
      <c r="N27" s="272"/>
      <c r="O27" s="6"/>
    </row>
    <row r="28" spans="1:19" x14ac:dyDescent="0.3">
      <c r="B28" s="272" t="s">
        <v>117</v>
      </c>
      <c r="C28" s="553" t="s">
        <v>168</v>
      </c>
      <c r="D28" s="553"/>
      <c r="E28" s="553"/>
      <c r="F28" s="553"/>
      <c r="G28" s="553"/>
      <c r="H28" s="553"/>
      <c r="I28" s="553"/>
      <c r="J28" s="553"/>
      <c r="K28" s="553"/>
      <c r="L28" s="553"/>
      <c r="M28" s="553"/>
      <c r="N28" s="553"/>
    </row>
    <row r="29" spans="1:19" x14ac:dyDescent="0.3">
      <c r="B29" s="272"/>
      <c r="C29" s="272"/>
      <c r="D29" s="272"/>
      <c r="E29" s="272"/>
      <c r="F29" s="272"/>
      <c r="G29" s="272"/>
      <c r="H29" s="272"/>
      <c r="I29" s="272"/>
      <c r="J29" s="272"/>
      <c r="K29" s="272"/>
      <c r="L29" s="272"/>
      <c r="M29" s="272"/>
      <c r="N29" s="272"/>
    </row>
    <row r="30" spans="1:19" ht="15.5" x14ac:dyDescent="0.35">
      <c r="D30" s="6"/>
    </row>
    <row r="32" spans="1:19" ht="15.5" x14ac:dyDescent="0.3">
      <c r="C32" s="4"/>
    </row>
    <row r="33" spans="3:3" ht="15.5" x14ac:dyDescent="0.3">
      <c r="C33" s="4"/>
    </row>
    <row r="34" spans="3:3" ht="15.5" x14ac:dyDescent="0.3">
      <c r="C34" s="4"/>
    </row>
    <row r="35" spans="3:3" ht="15.5" x14ac:dyDescent="0.3">
      <c r="C35" s="4"/>
    </row>
    <row r="36" spans="3:3" ht="15.5" x14ac:dyDescent="0.3">
      <c r="C36" s="4"/>
    </row>
    <row r="37" spans="3:3" ht="15.5" x14ac:dyDescent="0.3">
      <c r="C37" s="4"/>
    </row>
  </sheetData>
  <mergeCells count="8">
    <mergeCell ref="A10:C10"/>
    <mergeCell ref="A16:C16"/>
    <mergeCell ref="C28:N28"/>
    <mergeCell ref="C20:N20"/>
    <mergeCell ref="C22:N24"/>
    <mergeCell ref="C26:N26"/>
    <mergeCell ref="A15:C15"/>
    <mergeCell ref="A17:S17"/>
  </mergeCells>
  <pageMargins left="0.75" right="0.75" top="1" bottom="1" header="0.5" footer="0.5"/>
  <pageSetup scale="54"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FA75-4744-40B4-BE80-18211FB65E3A}">
  <dimension ref="A1:O34"/>
  <sheetViews>
    <sheetView workbookViewId="0"/>
  </sheetViews>
  <sheetFormatPr defaultColWidth="8.54296875" defaultRowHeight="13" x14ac:dyDescent="0.3"/>
  <cols>
    <col min="1" max="1" width="26.453125" style="1" customWidth="1"/>
    <col min="2" max="2" width="11.453125" style="1" customWidth="1"/>
    <col min="3" max="3" width="11.54296875" style="1" customWidth="1"/>
    <col min="4" max="4" width="15.453125" style="1" customWidth="1"/>
    <col min="5" max="5" width="12.453125" style="1" customWidth="1"/>
    <col min="6" max="6" width="14.453125" style="1" customWidth="1"/>
    <col min="7" max="7" width="16" style="1" customWidth="1"/>
    <col min="8" max="8" width="17.453125" style="1" customWidth="1"/>
    <col min="9" max="9" width="0" style="1" hidden="1" customWidth="1"/>
    <col min="10" max="16384" width="8.54296875" style="1"/>
  </cols>
  <sheetData>
    <row r="1" spans="1:11" ht="15.5" x14ac:dyDescent="0.35">
      <c r="A1" s="65" t="s">
        <v>169</v>
      </c>
      <c r="B1" s="60"/>
      <c r="C1" s="66"/>
      <c r="D1" s="67"/>
      <c r="E1" s="60"/>
      <c r="F1" s="60"/>
      <c r="G1" s="60"/>
      <c r="H1" s="60"/>
      <c r="I1" s="6"/>
      <c r="J1" s="6"/>
      <c r="K1" s="6"/>
    </row>
    <row r="2" spans="1:11" ht="15.5" x14ac:dyDescent="0.35">
      <c r="A2" s="65" t="s">
        <v>97</v>
      </c>
      <c r="B2" s="60"/>
      <c r="C2" s="60"/>
      <c r="D2" s="60"/>
      <c r="E2" s="60"/>
      <c r="F2" s="60"/>
      <c r="G2" s="60"/>
      <c r="H2" s="60"/>
      <c r="I2" s="6"/>
      <c r="J2" s="6"/>
      <c r="K2" s="6"/>
    </row>
    <row r="3" spans="1:11" ht="75" x14ac:dyDescent="0.35">
      <c r="A3" s="503" t="s">
        <v>170</v>
      </c>
      <c r="B3" s="503" t="s">
        <v>100</v>
      </c>
      <c r="C3" s="503" t="s">
        <v>124</v>
      </c>
      <c r="D3" s="503" t="s">
        <v>101</v>
      </c>
      <c r="E3" s="503" t="s">
        <v>171</v>
      </c>
      <c r="F3" s="503" t="s">
        <v>172</v>
      </c>
      <c r="G3" s="503" t="s">
        <v>173</v>
      </c>
      <c r="H3" s="503" t="s">
        <v>107</v>
      </c>
      <c r="I3" s="6"/>
      <c r="J3" s="6"/>
      <c r="K3" s="6"/>
    </row>
    <row r="4" spans="1:11" ht="15.5" x14ac:dyDescent="0.35">
      <c r="A4" s="541" t="s">
        <v>53</v>
      </c>
      <c r="B4" s="542"/>
      <c r="C4" s="543"/>
      <c r="D4" s="544"/>
      <c r="E4" s="524">
        <f>SUM(E5:E9)</f>
        <v>0</v>
      </c>
      <c r="F4" s="523"/>
      <c r="G4" s="523"/>
      <c r="H4" s="523"/>
      <c r="I4" s="6" t="s">
        <v>108</v>
      </c>
      <c r="J4" s="6"/>
      <c r="K4" s="6"/>
    </row>
    <row r="5" spans="1:11" ht="15.5" x14ac:dyDescent="0.35">
      <c r="A5" s="506"/>
      <c r="B5" s="505"/>
      <c r="C5" s="514"/>
      <c r="D5" s="515"/>
      <c r="E5" s="512">
        <f t="shared" ref="E5:E15" si="0">B5*D5</f>
        <v>0</v>
      </c>
      <c r="F5" s="505"/>
      <c r="G5" s="505"/>
      <c r="H5" s="505"/>
      <c r="I5" s="6" t="s">
        <v>109</v>
      </c>
      <c r="J5" s="6"/>
      <c r="K5" s="6"/>
    </row>
    <row r="6" spans="1:11" ht="15.5" x14ac:dyDescent="0.35">
      <c r="A6" s="506"/>
      <c r="B6" s="505"/>
      <c r="C6" s="514"/>
      <c r="D6" s="515"/>
      <c r="E6" s="512">
        <f t="shared" si="0"/>
        <v>0</v>
      </c>
      <c r="F6" s="505"/>
      <c r="G6" s="505"/>
      <c r="H6" s="505"/>
      <c r="I6" s="6"/>
      <c r="J6" s="6"/>
      <c r="K6" s="6"/>
    </row>
    <row r="7" spans="1:11" ht="15.5" x14ac:dyDescent="0.35">
      <c r="A7" s="506"/>
      <c r="B7" s="505"/>
      <c r="C7" s="514"/>
      <c r="D7" s="515"/>
      <c r="E7" s="512">
        <f t="shared" si="0"/>
        <v>0</v>
      </c>
      <c r="F7" s="505"/>
      <c r="G7" s="505"/>
      <c r="H7" s="505"/>
      <c r="I7" s="6"/>
      <c r="J7" s="6"/>
      <c r="K7" s="6"/>
    </row>
    <row r="8" spans="1:11" ht="15.5" x14ac:dyDescent="0.35">
      <c r="A8" s="506"/>
      <c r="B8" s="505"/>
      <c r="C8" s="514"/>
      <c r="D8" s="515"/>
      <c r="E8" s="512">
        <f t="shared" si="0"/>
        <v>0</v>
      </c>
      <c r="F8" s="505"/>
      <c r="G8" s="505"/>
      <c r="H8" s="505"/>
      <c r="I8" s="6"/>
      <c r="J8" s="6"/>
      <c r="K8" s="6"/>
    </row>
    <row r="9" spans="1:11" ht="15.5" x14ac:dyDescent="0.35">
      <c r="A9" s="506"/>
      <c r="B9" s="505"/>
      <c r="C9" s="514"/>
      <c r="D9" s="512"/>
      <c r="E9" s="512">
        <f t="shared" si="0"/>
        <v>0</v>
      </c>
      <c r="F9" s="505"/>
      <c r="G9" s="505"/>
      <c r="H9" s="505"/>
      <c r="I9" s="6"/>
      <c r="J9" s="6"/>
      <c r="K9" s="6"/>
    </row>
    <row r="10" spans="1:11" ht="15.5" x14ac:dyDescent="0.35">
      <c r="A10" s="541" t="s">
        <v>267</v>
      </c>
      <c r="B10" s="542"/>
      <c r="C10" s="543"/>
      <c r="D10" s="545"/>
      <c r="E10" s="524">
        <f>SUM(E11:E15)</f>
        <v>0</v>
      </c>
      <c r="F10" s="523"/>
      <c r="G10" s="523"/>
      <c r="H10" s="523"/>
      <c r="I10" s="6"/>
      <c r="J10" s="6"/>
      <c r="K10" s="6"/>
    </row>
    <row r="11" spans="1:11" ht="15.5" x14ac:dyDescent="0.35">
      <c r="A11" s="504"/>
      <c r="B11" s="505"/>
      <c r="C11" s="514"/>
      <c r="D11" s="512"/>
      <c r="E11" s="512">
        <f t="shared" si="0"/>
        <v>0</v>
      </c>
      <c r="F11" s="505"/>
      <c r="G11" s="505"/>
      <c r="H11" s="505"/>
      <c r="I11" s="6"/>
      <c r="J11" s="6"/>
      <c r="K11" s="6"/>
    </row>
    <row r="12" spans="1:11" ht="15.5" x14ac:dyDescent="0.35">
      <c r="A12" s="504"/>
      <c r="B12" s="505"/>
      <c r="C12" s="514"/>
      <c r="D12" s="512"/>
      <c r="E12" s="512">
        <f t="shared" si="0"/>
        <v>0</v>
      </c>
      <c r="F12" s="505"/>
      <c r="G12" s="505"/>
      <c r="H12" s="505"/>
      <c r="I12" s="6"/>
      <c r="J12" s="6"/>
      <c r="K12" s="6"/>
    </row>
    <row r="13" spans="1:11" ht="15.5" x14ac:dyDescent="0.35">
      <c r="A13" s="504"/>
      <c r="B13" s="505"/>
      <c r="C13" s="514"/>
      <c r="D13" s="512"/>
      <c r="E13" s="512">
        <f t="shared" si="0"/>
        <v>0</v>
      </c>
      <c r="F13" s="505"/>
      <c r="G13" s="505"/>
      <c r="H13" s="505"/>
      <c r="I13" s="6"/>
      <c r="J13" s="6"/>
      <c r="K13" s="6"/>
    </row>
    <row r="14" spans="1:11" ht="15.5" x14ac:dyDescent="0.35">
      <c r="A14" s="504"/>
      <c r="B14" s="505"/>
      <c r="C14" s="514"/>
      <c r="D14" s="512"/>
      <c r="E14" s="512">
        <f t="shared" si="0"/>
        <v>0</v>
      </c>
      <c r="F14" s="505"/>
      <c r="G14" s="505"/>
      <c r="H14" s="505"/>
      <c r="I14" s="6"/>
      <c r="J14" s="6"/>
      <c r="K14" s="6"/>
    </row>
    <row r="15" spans="1:11" ht="15.5" x14ac:dyDescent="0.35">
      <c r="A15" s="504"/>
      <c r="B15" s="505"/>
      <c r="C15" s="514"/>
      <c r="D15" s="512"/>
      <c r="E15" s="512">
        <f t="shared" si="0"/>
        <v>0</v>
      </c>
      <c r="F15" s="505"/>
      <c r="G15" s="505"/>
      <c r="H15" s="505"/>
      <c r="I15" s="6"/>
      <c r="J15" s="6"/>
      <c r="K15" s="6"/>
    </row>
    <row r="16" spans="1:11" ht="16" thickBot="1" x14ac:dyDescent="0.4">
      <c r="A16" s="507"/>
      <c r="B16" s="508"/>
      <c r="C16" s="509"/>
      <c r="D16" s="510" t="s">
        <v>129</v>
      </c>
      <c r="E16" s="513">
        <f>SUM(E10,E4)</f>
        <v>0</v>
      </c>
      <c r="F16" s="511"/>
      <c r="G16" s="511"/>
      <c r="H16" s="508"/>
      <c r="I16" s="6"/>
      <c r="J16" s="6"/>
    </row>
    <row r="17" spans="1:15" ht="15.5" x14ac:dyDescent="0.35">
      <c r="A17" s="546"/>
      <c r="B17" s="546"/>
      <c r="C17" s="547" t="s">
        <v>264</v>
      </c>
      <c r="D17" s="547"/>
      <c r="E17" s="547"/>
      <c r="F17" s="547"/>
      <c r="G17" s="547"/>
      <c r="H17" s="547"/>
      <c r="I17" s="6"/>
      <c r="J17" s="6"/>
    </row>
    <row r="18" spans="1:15" ht="16" thickBot="1" x14ac:dyDescent="0.4">
      <c r="A18" s="6"/>
      <c r="B18" s="6"/>
      <c r="C18" s="6"/>
      <c r="D18" s="6"/>
      <c r="E18" s="6"/>
      <c r="F18" s="6"/>
      <c r="G18" s="6"/>
      <c r="H18" s="6"/>
      <c r="I18" s="6"/>
      <c r="J18" s="6"/>
    </row>
    <row r="19" spans="1:15" s="57" customFormat="1" ht="32.9" customHeight="1" x14ac:dyDescent="0.25">
      <c r="A19" s="68" t="s">
        <v>111</v>
      </c>
      <c r="B19" s="673" t="s">
        <v>174</v>
      </c>
      <c r="C19" s="689"/>
      <c r="D19" s="689"/>
      <c r="E19" s="689"/>
      <c r="F19" s="689"/>
      <c r="G19" s="689"/>
      <c r="H19" s="689"/>
      <c r="I19" s="689"/>
      <c r="J19" s="689"/>
      <c r="K19" s="689"/>
      <c r="L19" s="689"/>
      <c r="M19" s="689"/>
      <c r="N19" s="690"/>
    </row>
    <row r="20" spans="1:15" ht="15.5" x14ac:dyDescent="0.35">
      <c r="A20" s="59"/>
      <c r="B20" s="60"/>
      <c r="C20" s="60"/>
      <c r="D20" s="60"/>
      <c r="E20" s="60"/>
      <c r="F20" s="60"/>
      <c r="G20" s="60"/>
      <c r="H20" s="60"/>
      <c r="I20" s="60"/>
      <c r="J20" s="60"/>
      <c r="K20" s="270"/>
      <c r="L20" s="270"/>
      <c r="M20" s="270"/>
      <c r="N20" s="271"/>
    </row>
    <row r="21" spans="1:15" x14ac:dyDescent="0.3">
      <c r="A21" s="69" t="s">
        <v>113</v>
      </c>
      <c r="B21" s="691" t="s">
        <v>175</v>
      </c>
      <c r="C21" s="691"/>
      <c r="D21" s="691"/>
      <c r="E21" s="691"/>
      <c r="F21" s="691"/>
      <c r="G21" s="691"/>
      <c r="H21" s="691"/>
      <c r="I21" s="691"/>
      <c r="J21" s="691"/>
      <c r="K21" s="270"/>
      <c r="L21" s="270"/>
      <c r="M21" s="270"/>
      <c r="N21" s="271"/>
    </row>
    <row r="22" spans="1:15" x14ac:dyDescent="0.3">
      <c r="A22" s="69"/>
      <c r="B22" s="286"/>
      <c r="C22" s="286"/>
      <c r="D22" s="286"/>
      <c r="E22" s="286"/>
      <c r="F22" s="286"/>
      <c r="G22" s="286"/>
      <c r="H22" s="286"/>
      <c r="I22" s="286"/>
      <c r="J22" s="286"/>
      <c r="K22" s="270"/>
      <c r="L22" s="270"/>
      <c r="M22" s="270"/>
      <c r="N22" s="271"/>
    </row>
    <row r="23" spans="1:15" ht="15.5" x14ac:dyDescent="0.35">
      <c r="A23" s="69" t="s">
        <v>115</v>
      </c>
      <c r="B23" s="678" t="s">
        <v>268</v>
      </c>
      <c r="C23" s="678"/>
      <c r="D23" s="678"/>
      <c r="E23" s="678"/>
      <c r="F23" s="678"/>
      <c r="G23" s="678"/>
      <c r="H23" s="678"/>
      <c r="I23" s="678"/>
      <c r="J23" s="678"/>
      <c r="K23" s="60"/>
      <c r="L23" s="60"/>
      <c r="M23" s="60"/>
      <c r="N23" s="61"/>
      <c r="O23" s="6"/>
    </row>
    <row r="24" spans="1:15" x14ac:dyDescent="0.3">
      <c r="A24" s="69"/>
      <c r="B24" s="270"/>
      <c r="C24" s="270"/>
      <c r="D24" s="270"/>
      <c r="E24" s="270"/>
      <c r="F24" s="270"/>
      <c r="G24" s="270"/>
      <c r="H24" s="270"/>
      <c r="I24" s="270"/>
      <c r="J24" s="270"/>
      <c r="K24" s="270"/>
      <c r="L24" s="270"/>
      <c r="M24" s="270"/>
      <c r="N24" s="271"/>
    </row>
    <row r="25" spans="1:15" ht="221.9" customHeight="1" thickBot="1" x14ac:dyDescent="0.35">
      <c r="A25" s="70" t="s">
        <v>117</v>
      </c>
      <c r="B25" s="669" t="s">
        <v>176</v>
      </c>
      <c r="C25" s="669"/>
      <c r="D25" s="669"/>
      <c r="E25" s="669"/>
      <c r="F25" s="669"/>
      <c r="G25" s="669"/>
      <c r="H25" s="669"/>
      <c r="I25" s="669"/>
      <c r="J25" s="669"/>
      <c r="K25" s="71"/>
      <c r="L25" s="71"/>
      <c r="M25" s="71"/>
      <c r="N25" s="72"/>
    </row>
    <row r="30" spans="1:15" ht="15.5" x14ac:dyDescent="0.3">
      <c r="A30" s="4"/>
    </row>
    <row r="31" spans="1:15" ht="15.5" x14ac:dyDescent="0.3">
      <c r="A31" s="4"/>
    </row>
    <row r="32" spans="1:15" ht="15.5" x14ac:dyDescent="0.3">
      <c r="A32" s="4"/>
    </row>
    <row r="33" spans="1:1" ht="15.5" x14ac:dyDescent="0.3">
      <c r="A33" s="4"/>
    </row>
    <row r="34" spans="1:1" ht="15.5" x14ac:dyDescent="0.3">
      <c r="A34" s="4"/>
    </row>
  </sheetData>
  <mergeCells count="4">
    <mergeCell ref="B19:N19"/>
    <mergeCell ref="B21:J21"/>
    <mergeCell ref="B23:J23"/>
    <mergeCell ref="B25:J25"/>
  </mergeCells>
  <dataValidations count="1">
    <dataValidation type="list" showInputMessage="1" showErrorMessage="1" sqref="G4:G15" xr:uid="{11EF854B-74EB-4350-A8AC-5F68F666767A}">
      <formula1>$I$4:$I$5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716AA-1D23-4BC1-9511-124213AFBBC4}">
  <sheetPr>
    <tabColor rgb="FFF79646"/>
  </sheetPr>
  <dimension ref="A1:N7"/>
  <sheetViews>
    <sheetView workbookViewId="0">
      <selection sqref="A1:N7"/>
    </sheetView>
  </sheetViews>
  <sheetFormatPr defaultRowHeight="12.5" x14ac:dyDescent="0.25"/>
  <sheetData>
    <row r="1" spans="1:14" x14ac:dyDescent="0.25">
      <c r="A1" s="692" t="s">
        <v>177</v>
      </c>
      <c r="B1" s="692"/>
      <c r="C1" s="692"/>
      <c r="D1" s="692"/>
      <c r="E1" s="692"/>
      <c r="F1" s="692"/>
      <c r="G1" s="692"/>
      <c r="H1" s="692"/>
      <c r="I1" s="692"/>
      <c r="J1" s="692"/>
      <c r="K1" s="692"/>
      <c r="L1" s="692"/>
      <c r="M1" s="692"/>
      <c r="N1" s="692"/>
    </row>
    <row r="2" spans="1:14" x14ac:dyDescent="0.25">
      <c r="A2" s="692"/>
      <c r="B2" s="692"/>
      <c r="C2" s="692"/>
      <c r="D2" s="692"/>
      <c r="E2" s="692"/>
      <c r="F2" s="692"/>
      <c r="G2" s="692"/>
      <c r="H2" s="692"/>
      <c r="I2" s="692"/>
      <c r="J2" s="692"/>
      <c r="K2" s="692"/>
      <c r="L2" s="692"/>
      <c r="M2" s="692"/>
      <c r="N2" s="692"/>
    </row>
    <row r="3" spans="1:14" x14ac:dyDescent="0.25">
      <c r="A3" s="692"/>
      <c r="B3" s="692"/>
      <c r="C3" s="692"/>
      <c r="D3" s="692"/>
      <c r="E3" s="692"/>
      <c r="F3" s="692"/>
      <c r="G3" s="692"/>
      <c r="H3" s="692"/>
      <c r="I3" s="692"/>
      <c r="J3" s="692"/>
      <c r="K3" s="692"/>
      <c r="L3" s="692"/>
      <c r="M3" s="692"/>
      <c r="N3" s="692"/>
    </row>
    <row r="4" spans="1:14" x14ac:dyDescent="0.25">
      <c r="A4" s="692"/>
      <c r="B4" s="692"/>
      <c r="C4" s="692"/>
      <c r="D4" s="692"/>
      <c r="E4" s="692"/>
      <c r="F4" s="692"/>
      <c r="G4" s="692"/>
      <c r="H4" s="692"/>
      <c r="I4" s="692"/>
      <c r="J4" s="692"/>
      <c r="K4" s="692"/>
      <c r="L4" s="692"/>
      <c r="M4" s="692"/>
      <c r="N4" s="692"/>
    </row>
    <row r="5" spans="1:14" x14ac:dyDescent="0.25">
      <c r="A5" s="692"/>
      <c r="B5" s="692"/>
      <c r="C5" s="692"/>
      <c r="D5" s="692"/>
      <c r="E5" s="692"/>
      <c r="F5" s="692"/>
      <c r="G5" s="692"/>
      <c r="H5" s="692"/>
      <c r="I5" s="692"/>
      <c r="J5" s="692"/>
      <c r="K5" s="692"/>
      <c r="L5" s="692"/>
      <c r="M5" s="692"/>
      <c r="N5" s="692"/>
    </row>
    <row r="6" spans="1:14" ht="3" customHeight="1" x14ac:dyDescent="0.25">
      <c r="A6" s="692"/>
      <c r="B6" s="692"/>
      <c r="C6" s="692"/>
      <c r="D6" s="692"/>
      <c r="E6" s="692"/>
      <c r="F6" s="692"/>
      <c r="G6" s="692"/>
      <c r="H6" s="692"/>
      <c r="I6" s="692"/>
      <c r="J6" s="692"/>
      <c r="K6" s="692"/>
      <c r="L6" s="692"/>
      <c r="M6" s="692"/>
      <c r="N6" s="692"/>
    </row>
    <row r="7" spans="1:14" hidden="1" x14ac:dyDescent="0.25">
      <c r="A7" s="692"/>
      <c r="B7" s="692"/>
      <c r="C7" s="692"/>
      <c r="D7" s="692"/>
      <c r="E7" s="692"/>
      <c r="F7" s="692"/>
      <c r="G7" s="692"/>
      <c r="H7" s="692"/>
      <c r="I7" s="692"/>
      <c r="J7" s="692"/>
      <c r="K7" s="692"/>
      <c r="L7" s="692"/>
      <c r="M7" s="692"/>
      <c r="N7" s="692"/>
    </row>
  </sheetData>
  <mergeCells count="1">
    <mergeCell ref="A1:N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F594-DA65-458E-BDC7-4077AF6478D8}">
  <sheetPr>
    <tabColor theme="9"/>
    <pageSetUpPr fitToPage="1"/>
  </sheetPr>
  <dimension ref="A1:K33"/>
  <sheetViews>
    <sheetView showGridLines="0" showWhiteSpace="0" zoomScale="85" zoomScaleNormal="85" workbookViewId="0">
      <pane xSplit="1" ySplit="1" topLeftCell="B2" activePane="bottomRight" state="frozen"/>
      <selection pane="topRight" activeCell="B1" sqref="B1"/>
      <selection pane="bottomLeft" activeCell="A4" sqref="A4"/>
      <selection pane="bottomRight" activeCell="A2" sqref="A2"/>
    </sheetView>
  </sheetViews>
  <sheetFormatPr defaultColWidth="8.54296875" defaultRowHeight="12.5" x14ac:dyDescent="0.25"/>
  <cols>
    <col min="1" max="1" width="11.54296875" customWidth="1"/>
    <col min="2" max="2" width="107.453125" style="18" customWidth="1"/>
    <col min="3" max="3" width="23.453125" style="18" customWidth="1"/>
    <col min="4" max="4" width="13.54296875" style="19" customWidth="1"/>
    <col min="5" max="5" width="14.54296875" customWidth="1"/>
    <col min="6" max="6" width="15.453125" customWidth="1"/>
    <col min="7" max="7" width="13.453125" customWidth="1"/>
    <col min="8" max="8" width="8.453125" style="18" customWidth="1"/>
  </cols>
  <sheetData>
    <row r="1" spans="1:11" ht="14" x14ac:dyDescent="0.25">
      <c r="A1" s="693">
        <v>3</v>
      </c>
      <c r="B1" s="693"/>
      <c r="C1" s="693"/>
      <c r="D1" s="693"/>
      <c r="E1" s="693"/>
      <c r="F1" s="693"/>
      <c r="G1" s="693"/>
      <c r="H1" s="693"/>
    </row>
    <row r="2" spans="1:11" s="8" customFormat="1" ht="28" x14ac:dyDescent="0.3">
      <c r="A2" s="298" t="s">
        <v>178</v>
      </c>
      <c r="B2" s="298" t="s">
        <v>179</v>
      </c>
      <c r="C2" s="298" t="s">
        <v>180</v>
      </c>
      <c r="D2" s="299" t="s">
        <v>181</v>
      </c>
      <c r="E2" s="298" t="s">
        <v>182</v>
      </c>
      <c r="F2" s="300" t="s">
        <v>183</v>
      </c>
      <c r="G2" s="300" t="s">
        <v>184</v>
      </c>
      <c r="H2" s="300" t="s">
        <v>185</v>
      </c>
      <c r="I2" s="7"/>
    </row>
    <row r="3" spans="1:11" s="8" customFormat="1" ht="37.4" customHeight="1" x14ac:dyDescent="0.3">
      <c r="B3" s="9" t="s">
        <v>186</v>
      </c>
    </row>
    <row r="4" spans="1:11" s="8" customFormat="1" ht="140" x14ac:dyDescent="0.3">
      <c r="A4" s="301">
        <v>1</v>
      </c>
      <c r="B4" s="302" t="s">
        <v>187</v>
      </c>
      <c r="C4" s="303" t="s">
        <v>188</v>
      </c>
      <c r="D4" s="304" t="s">
        <v>189</v>
      </c>
      <c r="E4" s="305"/>
      <c r="F4" s="306"/>
      <c r="G4" s="307"/>
      <c r="H4" s="307"/>
    </row>
    <row r="5" spans="1:11" s="8" customFormat="1" ht="14" x14ac:dyDescent="0.3">
      <c r="A5" s="301"/>
      <c r="B5" s="308"/>
      <c r="C5" s="308"/>
      <c r="D5" s="309"/>
      <c r="E5" s="305"/>
      <c r="F5" s="306"/>
      <c r="G5" s="307"/>
      <c r="H5" s="307"/>
    </row>
    <row r="6" spans="1:11" s="8" customFormat="1" ht="14" x14ac:dyDescent="0.3">
      <c r="A6" s="301"/>
      <c r="B6" s="308"/>
      <c r="C6" s="308"/>
      <c r="D6" s="309"/>
      <c r="E6" s="305"/>
      <c r="F6" s="306"/>
      <c r="G6" s="307"/>
      <c r="H6" s="307"/>
    </row>
    <row r="7" spans="1:11" s="8" customFormat="1" ht="14" x14ac:dyDescent="0.3">
      <c r="A7" s="301"/>
      <c r="B7" s="308"/>
      <c r="C7" s="308"/>
      <c r="D7" s="310"/>
      <c r="E7" s="305"/>
      <c r="F7" s="306"/>
      <c r="G7" s="307"/>
      <c r="H7" s="307"/>
    </row>
    <row r="8" spans="1:11" s="8" customFormat="1" ht="14" x14ac:dyDescent="0.3">
      <c r="A8" s="301"/>
      <c r="B8" s="308"/>
      <c r="C8" s="308"/>
      <c r="D8" s="310"/>
      <c r="E8" s="305"/>
      <c r="F8" s="306"/>
      <c r="G8" s="307"/>
      <c r="H8" s="307"/>
    </row>
    <row r="9" spans="1:11" s="8" customFormat="1" ht="14" x14ac:dyDescent="0.3">
      <c r="A9" s="301"/>
      <c r="B9" s="311"/>
      <c r="C9" s="308"/>
      <c r="D9" s="309"/>
      <c r="E9" s="305"/>
      <c r="F9" s="306"/>
      <c r="G9" s="307"/>
      <c r="H9" s="307"/>
    </row>
    <row r="10" spans="1:11" s="8" customFormat="1" ht="14" x14ac:dyDescent="0.3">
      <c r="A10" s="301"/>
      <c r="B10" s="10"/>
      <c r="C10" s="308"/>
      <c r="D10" s="309"/>
      <c r="E10" s="305"/>
      <c r="F10" s="306"/>
      <c r="G10" s="307"/>
      <c r="H10" s="307"/>
    </row>
    <row r="11" spans="1:11" s="8" customFormat="1" ht="14" x14ac:dyDescent="0.3">
      <c r="A11" s="301"/>
      <c r="B11" s="311"/>
      <c r="C11" s="308"/>
      <c r="D11" s="309"/>
      <c r="E11" s="305"/>
      <c r="F11" s="306"/>
      <c r="G11" s="307"/>
      <c r="H11" s="307"/>
    </row>
    <row r="12" spans="1:11" s="8" customFormat="1" ht="14" x14ac:dyDescent="0.3">
      <c r="A12" s="301"/>
      <c r="B12" s="308"/>
      <c r="C12" s="308"/>
      <c r="D12" s="309"/>
      <c r="E12" s="305"/>
      <c r="F12" s="306"/>
      <c r="G12" s="307"/>
      <c r="H12" s="307"/>
    </row>
    <row r="13" spans="1:11" s="8" customFormat="1" ht="14" x14ac:dyDescent="0.3">
      <c r="A13" s="301"/>
      <c r="B13" s="311"/>
      <c r="C13" s="308"/>
      <c r="D13" s="309"/>
      <c r="E13" s="305"/>
      <c r="F13" s="306"/>
      <c r="G13" s="307"/>
      <c r="H13" s="307"/>
      <c r="K13" s="11"/>
    </row>
    <row r="14" spans="1:11" s="8" customFormat="1" ht="14" x14ac:dyDescent="0.3">
      <c r="A14" s="301"/>
      <c r="B14" s="308"/>
      <c r="C14" s="308"/>
      <c r="D14" s="309"/>
      <c r="E14" s="305"/>
      <c r="F14" s="306"/>
      <c r="G14" s="307"/>
      <c r="H14" s="307"/>
    </row>
    <row r="15" spans="1:11" s="8" customFormat="1" ht="14" x14ac:dyDescent="0.3">
      <c r="A15" s="301"/>
      <c r="B15" s="311"/>
      <c r="C15" s="308"/>
      <c r="D15" s="309"/>
      <c r="E15" s="305"/>
      <c r="F15" s="312"/>
      <c r="G15" s="313"/>
      <c r="H15" s="307"/>
    </row>
    <row r="16" spans="1:11" s="12" customFormat="1" ht="14" x14ac:dyDescent="0.3">
      <c r="A16" s="314"/>
      <c r="B16" s="315"/>
      <c r="C16" s="302"/>
      <c r="D16" s="304"/>
      <c r="E16" s="316"/>
      <c r="F16" s="317"/>
      <c r="G16" s="318"/>
      <c r="H16" s="319"/>
    </row>
    <row r="17" spans="1:8" s="12" customFormat="1" ht="14" x14ac:dyDescent="0.3">
      <c r="A17" s="314"/>
      <c r="B17" s="302"/>
      <c r="C17" s="302"/>
      <c r="D17" s="304"/>
      <c r="E17" s="316"/>
      <c r="F17" s="317"/>
      <c r="G17" s="318"/>
      <c r="H17" s="319"/>
    </row>
    <row r="18" spans="1:8" s="8" customFormat="1" ht="14" x14ac:dyDescent="0.3">
      <c r="A18" s="301"/>
      <c r="B18" s="311"/>
      <c r="C18" s="308"/>
      <c r="D18" s="309"/>
      <c r="E18" s="305"/>
      <c r="F18" s="312"/>
      <c r="G18" s="313"/>
      <c r="H18" s="307"/>
    </row>
    <row r="19" spans="1:8" s="8" customFormat="1" ht="14" x14ac:dyDescent="0.3">
      <c r="A19" s="301"/>
      <c r="B19" s="311"/>
      <c r="C19" s="308"/>
      <c r="D19" s="309"/>
      <c r="E19" s="305"/>
      <c r="F19" s="312"/>
      <c r="G19" s="313"/>
      <c r="H19" s="307"/>
    </row>
    <row r="20" spans="1:8" s="8" customFormat="1" ht="14" x14ac:dyDescent="0.3">
      <c r="A20" s="301"/>
      <c r="B20" s="10"/>
      <c r="C20" s="308"/>
      <c r="D20" s="309"/>
      <c r="E20" s="305"/>
      <c r="F20" s="312"/>
      <c r="G20" s="313"/>
      <c r="H20" s="307"/>
    </row>
    <row r="21" spans="1:8" s="8" customFormat="1" ht="14" x14ac:dyDescent="0.3">
      <c r="A21" s="301"/>
      <c r="B21" s="311"/>
      <c r="C21" s="308"/>
      <c r="D21" s="309"/>
      <c r="E21" s="305"/>
      <c r="F21" s="312"/>
      <c r="G21" s="313"/>
      <c r="H21" s="307"/>
    </row>
    <row r="22" spans="1:8" s="8" customFormat="1" ht="14" x14ac:dyDescent="0.3">
      <c r="A22" s="301"/>
      <c r="B22" s="308"/>
      <c r="C22" s="308"/>
      <c r="D22" s="309"/>
      <c r="E22" s="305"/>
      <c r="F22" s="312"/>
      <c r="G22" s="313"/>
      <c r="H22" s="307"/>
    </row>
    <row r="23" spans="1:8" ht="14" x14ac:dyDescent="0.25">
      <c r="A23" s="301"/>
      <c r="B23" s="311"/>
      <c r="C23" s="308"/>
      <c r="D23" s="309"/>
      <c r="F23" s="312"/>
      <c r="G23" s="313"/>
      <c r="H23" s="307"/>
    </row>
    <row r="24" spans="1:8" s="12" customFormat="1" ht="14" x14ac:dyDescent="0.3">
      <c r="A24" s="314"/>
      <c r="B24" s="315"/>
      <c r="C24" s="302"/>
      <c r="D24" s="304"/>
      <c r="E24" s="316"/>
      <c r="F24" s="317"/>
      <c r="G24" s="318"/>
      <c r="H24" s="319"/>
    </row>
    <row r="25" spans="1:8" s="12" customFormat="1" ht="14" x14ac:dyDescent="0.3">
      <c r="A25" s="314"/>
      <c r="B25" s="302"/>
      <c r="C25" s="302"/>
      <c r="D25" s="304"/>
      <c r="E25" s="316"/>
      <c r="F25" s="317"/>
      <c r="G25" s="318"/>
      <c r="H25" s="319"/>
    </row>
    <row r="26" spans="1:8" s="8" customFormat="1" ht="14" x14ac:dyDescent="0.3">
      <c r="A26" s="301"/>
      <c r="B26" s="13"/>
      <c r="C26" s="308"/>
      <c r="D26" s="309"/>
      <c r="E26" s="305"/>
      <c r="F26" s="312"/>
      <c r="G26" s="313"/>
      <c r="H26" s="307"/>
    </row>
    <row r="27" spans="1:8" s="8" customFormat="1" ht="14" x14ac:dyDescent="0.3">
      <c r="A27" s="301"/>
      <c r="B27" s="315"/>
      <c r="C27" s="302"/>
      <c r="D27" s="309"/>
      <c r="E27" s="305"/>
      <c r="F27" s="312"/>
      <c r="G27" s="313"/>
      <c r="H27" s="307"/>
    </row>
    <row r="28" spans="1:8" s="8" customFormat="1" ht="14" x14ac:dyDescent="0.3">
      <c r="A28" s="301"/>
      <c r="B28" s="302"/>
      <c r="C28" s="302"/>
      <c r="D28" s="309"/>
      <c r="E28" s="305"/>
      <c r="F28" s="312"/>
      <c r="G28" s="313"/>
      <c r="H28" s="307"/>
    </row>
    <row r="29" spans="1:8" s="8" customFormat="1" ht="14" x14ac:dyDescent="0.3">
      <c r="A29" s="301"/>
      <c r="B29" s="315"/>
      <c r="C29" s="302"/>
      <c r="D29" s="304"/>
      <c r="E29" s="305"/>
      <c r="F29" s="312"/>
      <c r="G29" s="313"/>
      <c r="H29" s="307"/>
    </row>
    <row r="30" spans="1:8" s="8" customFormat="1" ht="14" x14ac:dyDescent="0.3">
      <c r="A30" s="301">
        <f t="shared" ref="A30" si="0">A29+1</f>
        <v>1</v>
      </c>
      <c r="B30" s="14" t="s">
        <v>190</v>
      </c>
      <c r="C30" s="308"/>
      <c r="D30" s="309"/>
      <c r="E30" s="305"/>
      <c r="F30" s="312"/>
      <c r="G30" s="313"/>
      <c r="H30" s="307"/>
    </row>
    <row r="31" spans="1:8" ht="14" x14ac:dyDescent="0.25">
      <c r="A31" s="320" t="s">
        <v>191</v>
      </c>
      <c r="B31" s="321"/>
      <c r="C31" s="321"/>
      <c r="D31" s="322"/>
      <c r="E31" s="323">
        <f>SUM(E3:E30)</f>
        <v>0</v>
      </c>
      <c r="F31" s="324">
        <f>SUM(F3:F30)</f>
        <v>0</v>
      </c>
      <c r="G31" s="324"/>
      <c r="H31" s="325"/>
    </row>
    <row r="32" spans="1:8" s="15" customFormat="1" ht="13" x14ac:dyDescent="0.3">
      <c r="A32" s="15" t="s">
        <v>192</v>
      </c>
      <c r="C32" s="16"/>
      <c r="D32" s="17"/>
      <c r="H32" s="16"/>
    </row>
    <row r="33" spans="1:2" ht="14" x14ac:dyDescent="0.3">
      <c r="A33" s="83" t="s">
        <v>193</v>
      </c>
      <c r="B33" s="84"/>
    </row>
  </sheetData>
  <mergeCells count="1">
    <mergeCell ref="A1:H1"/>
  </mergeCells>
  <printOptions horizontalCentered="1"/>
  <pageMargins left="0.7" right="0.7" top="0.91041666666666698" bottom="0.75" header="0.3" footer="0.3"/>
  <pageSetup scale="67" orientation="landscape" r:id="rId1"/>
  <headerFooter>
    <oddHeader xml:space="preserve">&amp;LAttachment 3 - Schedule of Milestones and Payments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1F86-3B85-4C8F-8F1F-2A89BECC2AAD}">
  <dimension ref="A1:N33"/>
  <sheetViews>
    <sheetView workbookViewId="0">
      <selection sqref="A1:H1"/>
    </sheetView>
  </sheetViews>
  <sheetFormatPr defaultColWidth="8.7265625" defaultRowHeight="12.5" x14ac:dyDescent="0.25"/>
  <cols>
    <col min="1" max="1" width="25.54296875" style="331" customWidth="1"/>
    <col min="2" max="2" width="9.08984375" style="331" bestFit="1" customWidth="1"/>
    <col min="3" max="16384" width="8.7265625" style="331"/>
  </cols>
  <sheetData>
    <row r="1" spans="1:14" ht="38.25" customHeight="1" thickBot="1" x14ac:dyDescent="0.3">
      <c r="A1" s="694" t="s">
        <v>280</v>
      </c>
      <c r="B1" s="695"/>
      <c r="C1" s="695"/>
      <c r="D1" s="695"/>
      <c r="E1" s="695"/>
      <c r="F1" s="695"/>
      <c r="G1" s="695"/>
      <c r="H1" s="696"/>
    </row>
    <row r="2" spans="1:14" ht="38.25" customHeight="1" x14ac:dyDescent="0.25">
      <c r="A2" s="343"/>
      <c r="B2" s="344"/>
      <c r="C2" s="344"/>
      <c r="D2" s="344"/>
      <c r="E2" s="344"/>
      <c r="F2" s="344"/>
      <c r="G2" s="344"/>
      <c r="H2" s="344"/>
    </row>
    <row r="3" spans="1:14" ht="13" x14ac:dyDescent="0.3">
      <c r="A3" s="697" t="s">
        <v>273</v>
      </c>
      <c r="B3" s="698"/>
      <c r="C3" s="698"/>
      <c r="D3" s="698"/>
      <c r="E3" s="698"/>
      <c r="F3" s="698"/>
      <c r="G3" s="698"/>
      <c r="H3" s="698"/>
      <c r="I3" s="698"/>
      <c r="J3" s="698"/>
      <c r="K3" s="698"/>
      <c r="L3" s="698"/>
      <c r="M3" s="698"/>
      <c r="N3" s="699"/>
    </row>
    <row r="4" spans="1:14" ht="26.5" thickBot="1" x14ac:dyDescent="0.35">
      <c r="A4" s="345" t="s">
        <v>242</v>
      </c>
      <c r="B4" s="346" t="s">
        <v>243</v>
      </c>
      <c r="C4" s="347" t="s">
        <v>244</v>
      </c>
      <c r="D4" s="347" t="s">
        <v>245</v>
      </c>
      <c r="E4" s="347" t="s">
        <v>246</v>
      </c>
      <c r="F4" s="347" t="s">
        <v>247</v>
      </c>
      <c r="G4" s="347" t="s">
        <v>248</v>
      </c>
      <c r="H4" s="347" t="s">
        <v>249</v>
      </c>
      <c r="I4" s="347" t="s">
        <v>250</v>
      </c>
      <c r="J4" s="347" t="s">
        <v>251</v>
      </c>
      <c r="K4" s="347" t="s">
        <v>252</v>
      </c>
      <c r="L4" s="347" t="s">
        <v>253</v>
      </c>
      <c r="M4" s="347" t="s">
        <v>254</v>
      </c>
      <c r="N4" s="348" t="s">
        <v>26</v>
      </c>
    </row>
    <row r="5" spans="1:14" ht="15.75" customHeight="1" x14ac:dyDescent="0.25">
      <c r="A5" s="391" t="s">
        <v>255</v>
      </c>
      <c r="B5" s="392"/>
      <c r="C5" s="393"/>
      <c r="D5" s="394"/>
      <c r="E5" s="393"/>
      <c r="F5" s="393"/>
      <c r="G5" s="394"/>
      <c r="H5" s="393"/>
      <c r="I5" s="393"/>
      <c r="J5" s="394"/>
      <c r="K5" s="393"/>
      <c r="L5" s="393"/>
      <c r="M5" s="393"/>
      <c r="N5" s="332">
        <f t="shared" ref="N5:N15" si="0">SUM(B5:M5)</f>
        <v>0</v>
      </c>
    </row>
    <row r="6" spans="1:14" ht="15.75" customHeight="1" x14ac:dyDescent="0.25">
      <c r="A6" s="395" t="s">
        <v>256</v>
      </c>
      <c r="B6" s="396"/>
      <c r="C6" s="397"/>
      <c r="D6" s="395"/>
      <c r="E6" s="397"/>
      <c r="F6" s="397"/>
      <c r="G6" s="395"/>
      <c r="H6" s="397"/>
      <c r="I6" s="397"/>
      <c r="J6" s="395"/>
      <c r="K6" s="397"/>
      <c r="L6" s="397"/>
      <c r="M6" s="397"/>
      <c r="N6" s="332">
        <f t="shared" si="0"/>
        <v>0</v>
      </c>
    </row>
    <row r="7" spans="1:14" ht="15.75" customHeight="1" x14ac:dyDescent="0.25">
      <c r="A7" s="395" t="s">
        <v>257</v>
      </c>
      <c r="B7" s="396"/>
      <c r="C7" s="397"/>
      <c r="D7" s="395"/>
      <c r="E7" s="397"/>
      <c r="F7" s="397"/>
      <c r="G7" s="395"/>
      <c r="H7" s="397"/>
      <c r="I7" s="397"/>
      <c r="J7" s="395"/>
      <c r="K7" s="397"/>
      <c r="L7" s="397"/>
      <c r="M7" s="397"/>
      <c r="N7" s="332">
        <f t="shared" si="0"/>
        <v>0</v>
      </c>
    </row>
    <row r="8" spans="1:14" ht="15.75" customHeight="1" x14ac:dyDescent="0.25">
      <c r="A8" s="395" t="s">
        <v>9</v>
      </c>
      <c r="B8" s="396"/>
      <c r="C8" s="397"/>
      <c r="D8" s="398"/>
      <c r="E8" s="397"/>
      <c r="F8" s="397"/>
      <c r="G8" s="398"/>
      <c r="H8" s="397"/>
      <c r="I8" s="397"/>
      <c r="J8" s="398"/>
      <c r="K8" s="397"/>
      <c r="L8" s="397"/>
      <c r="M8" s="397"/>
      <c r="N8" s="332">
        <f t="shared" si="0"/>
        <v>0</v>
      </c>
    </row>
    <row r="9" spans="1:14" ht="15.75" customHeight="1" x14ac:dyDescent="0.25">
      <c r="A9" s="395"/>
      <c r="B9" s="396"/>
      <c r="C9" s="397"/>
      <c r="D9" s="395"/>
      <c r="E9" s="397"/>
      <c r="F9" s="397"/>
      <c r="G9" s="395"/>
      <c r="H9" s="397"/>
      <c r="I9" s="397"/>
      <c r="J9" s="395"/>
      <c r="K9" s="397"/>
      <c r="L9" s="397"/>
      <c r="M9" s="397"/>
      <c r="N9" s="332">
        <f t="shared" si="0"/>
        <v>0</v>
      </c>
    </row>
    <row r="10" spans="1:14" ht="15.75" customHeight="1" x14ac:dyDescent="0.25">
      <c r="A10" s="395"/>
      <c r="B10" s="396"/>
      <c r="C10" s="397"/>
      <c r="D10" s="395"/>
      <c r="E10" s="397"/>
      <c r="F10" s="397"/>
      <c r="G10" s="395"/>
      <c r="H10" s="397"/>
      <c r="I10" s="397"/>
      <c r="J10" s="395"/>
      <c r="K10" s="397"/>
      <c r="L10" s="397"/>
      <c r="M10" s="397"/>
      <c r="N10" s="332">
        <f t="shared" si="0"/>
        <v>0</v>
      </c>
    </row>
    <row r="11" spans="1:14" ht="15.75" customHeight="1" x14ac:dyDescent="0.25">
      <c r="A11" s="395"/>
      <c r="B11" s="396"/>
      <c r="C11" s="397"/>
      <c r="D11" s="398"/>
      <c r="E11" s="397"/>
      <c r="F11" s="397"/>
      <c r="G11" s="398"/>
      <c r="H11" s="397"/>
      <c r="I11" s="397"/>
      <c r="J11" s="398"/>
      <c r="K11" s="397"/>
      <c r="L11" s="397"/>
      <c r="M11" s="397"/>
      <c r="N11" s="332">
        <f t="shared" si="0"/>
        <v>0</v>
      </c>
    </row>
    <row r="12" spans="1:14" ht="15.75" customHeight="1" x14ac:dyDescent="0.25">
      <c r="A12" s="395"/>
      <c r="B12" s="396"/>
      <c r="C12" s="397"/>
      <c r="D12" s="395"/>
      <c r="E12" s="397"/>
      <c r="F12" s="397"/>
      <c r="G12" s="395"/>
      <c r="H12" s="397"/>
      <c r="I12" s="397"/>
      <c r="J12" s="395"/>
      <c r="K12" s="397"/>
      <c r="L12" s="397"/>
      <c r="M12" s="397"/>
      <c r="N12" s="332">
        <f t="shared" si="0"/>
        <v>0</v>
      </c>
    </row>
    <row r="13" spans="1:14" ht="15.75" customHeight="1" x14ac:dyDescent="0.25">
      <c r="A13" s="395"/>
      <c r="B13" s="396"/>
      <c r="C13" s="397"/>
      <c r="D13" s="395"/>
      <c r="E13" s="397"/>
      <c r="F13" s="397"/>
      <c r="G13" s="395"/>
      <c r="H13" s="397"/>
      <c r="I13" s="397"/>
      <c r="J13" s="395"/>
      <c r="K13" s="397"/>
      <c r="L13" s="397"/>
      <c r="M13" s="397"/>
      <c r="N13" s="332">
        <f t="shared" si="0"/>
        <v>0</v>
      </c>
    </row>
    <row r="14" spans="1:14" ht="15.75" customHeight="1" x14ac:dyDescent="0.25">
      <c r="A14" s="395"/>
      <c r="B14" s="396"/>
      <c r="C14" s="397"/>
      <c r="D14" s="398"/>
      <c r="E14" s="397"/>
      <c r="F14" s="397"/>
      <c r="G14" s="398"/>
      <c r="H14" s="397"/>
      <c r="I14" s="397"/>
      <c r="J14" s="398"/>
      <c r="K14" s="397"/>
      <c r="L14" s="397"/>
      <c r="M14" s="397"/>
      <c r="N14" s="332">
        <f t="shared" si="0"/>
        <v>0</v>
      </c>
    </row>
    <row r="15" spans="1:14" ht="15.75" customHeight="1" thickBot="1" x14ac:dyDescent="0.3">
      <c r="A15" s="395"/>
      <c r="B15" s="396"/>
      <c r="C15" s="397"/>
      <c r="D15" s="395"/>
      <c r="E15" s="397"/>
      <c r="F15" s="397"/>
      <c r="G15" s="395"/>
      <c r="H15" s="397"/>
      <c r="I15" s="397"/>
      <c r="J15" s="395"/>
      <c r="K15" s="397"/>
      <c r="L15" s="397"/>
      <c r="M15" s="399"/>
      <c r="N15" s="332">
        <f t="shared" si="0"/>
        <v>0</v>
      </c>
    </row>
    <row r="16" spans="1:14" ht="15.75" customHeight="1" thickBot="1" x14ac:dyDescent="0.4">
      <c r="M16" s="333" t="s">
        <v>26</v>
      </c>
      <c r="N16" s="334">
        <f>SUM(N5:N15)</f>
        <v>0</v>
      </c>
    </row>
    <row r="17" spans="1:14" ht="15.75" customHeight="1" x14ac:dyDescent="0.25"/>
    <row r="18" spans="1:14" ht="13" x14ac:dyDescent="0.3">
      <c r="A18" s="697" t="s">
        <v>274</v>
      </c>
      <c r="B18" s="698"/>
      <c r="C18" s="698"/>
      <c r="D18" s="698"/>
      <c r="E18" s="698"/>
      <c r="F18" s="698"/>
      <c r="G18" s="698"/>
      <c r="H18" s="698"/>
      <c r="I18" s="698"/>
      <c r="J18" s="698"/>
      <c r="K18" s="698"/>
      <c r="L18" s="698"/>
      <c r="M18" s="698"/>
      <c r="N18" s="699"/>
    </row>
    <row r="19" spans="1:14" ht="26.5" thickBot="1" x14ac:dyDescent="0.35">
      <c r="A19" s="345" t="s">
        <v>242</v>
      </c>
      <c r="B19" s="346" t="s">
        <v>243</v>
      </c>
      <c r="C19" s="347" t="s">
        <v>244</v>
      </c>
      <c r="D19" s="347" t="s">
        <v>245</v>
      </c>
      <c r="E19" s="347" t="s">
        <v>246</v>
      </c>
      <c r="F19" s="347" t="s">
        <v>247</v>
      </c>
      <c r="G19" s="347" t="s">
        <v>248</v>
      </c>
      <c r="H19" s="347" t="s">
        <v>249</v>
      </c>
      <c r="I19" s="347" t="s">
        <v>250</v>
      </c>
      <c r="J19" s="347" t="s">
        <v>251</v>
      </c>
      <c r="K19" s="347" t="s">
        <v>252</v>
      </c>
      <c r="L19" s="347" t="s">
        <v>253</v>
      </c>
      <c r="M19" s="347" t="s">
        <v>254</v>
      </c>
      <c r="N19" s="348" t="s">
        <v>26</v>
      </c>
    </row>
    <row r="20" spans="1:14" ht="15.5" x14ac:dyDescent="0.25">
      <c r="A20" s="391" t="s">
        <v>255</v>
      </c>
      <c r="B20" s="392"/>
      <c r="C20" s="393"/>
      <c r="D20" s="394"/>
      <c r="E20" s="393"/>
      <c r="F20" s="393"/>
      <c r="G20" s="394"/>
      <c r="H20" s="393"/>
      <c r="I20" s="393"/>
      <c r="J20" s="394"/>
      <c r="K20" s="393"/>
      <c r="L20" s="393"/>
      <c r="M20" s="393"/>
      <c r="N20" s="332">
        <f t="shared" ref="N20:N30" si="1">SUM(B20:M20)</f>
        <v>0</v>
      </c>
    </row>
    <row r="21" spans="1:14" ht="15.5" x14ac:dyDescent="0.25">
      <c r="A21" s="395" t="s">
        <v>256</v>
      </c>
      <c r="B21" s="396"/>
      <c r="C21" s="397"/>
      <c r="D21" s="395"/>
      <c r="E21" s="397"/>
      <c r="F21" s="397"/>
      <c r="G21" s="395"/>
      <c r="H21" s="397"/>
      <c r="I21" s="397"/>
      <c r="J21" s="395"/>
      <c r="K21" s="397"/>
      <c r="L21" s="397"/>
      <c r="M21" s="397"/>
      <c r="N21" s="332">
        <f t="shared" si="1"/>
        <v>0</v>
      </c>
    </row>
    <row r="22" spans="1:14" ht="15.5" x14ac:dyDescent="0.25">
      <c r="A22" s="395" t="s">
        <v>257</v>
      </c>
      <c r="B22" s="396"/>
      <c r="C22" s="397"/>
      <c r="D22" s="395"/>
      <c r="E22" s="397"/>
      <c r="F22" s="397"/>
      <c r="G22" s="395"/>
      <c r="H22" s="397"/>
      <c r="I22" s="397"/>
      <c r="J22" s="395"/>
      <c r="K22" s="397"/>
      <c r="L22" s="397"/>
      <c r="M22" s="397"/>
      <c r="N22" s="332">
        <f t="shared" si="1"/>
        <v>0</v>
      </c>
    </row>
    <row r="23" spans="1:14" ht="15.5" x14ac:dyDescent="0.25">
      <c r="A23" s="395" t="s">
        <v>9</v>
      </c>
      <c r="B23" s="396"/>
      <c r="C23" s="397"/>
      <c r="D23" s="398"/>
      <c r="E23" s="397"/>
      <c r="F23" s="397"/>
      <c r="G23" s="398"/>
      <c r="H23" s="397"/>
      <c r="I23" s="397"/>
      <c r="J23" s="398"/>
      <c r="K23" s="397"/>
      <c r="L23" s="397"/>
      <c r="M23" s="397"/>
      <c r="N23" s="332">
        <f t="shared" si="1"/>
        <v>0</v>
      </c>
    </row>
    <row r="24" spans="1:14" ht="15.5" x14ac:dyDescent="0.25">
      <c r="A24" s="395"/>
      <c r="B24" s="396"/>
      <c r="C24" s="397"/>
      <c r="D24" s="395"/>
      <c r="E24" s="397"/>
      <c r="F24" s="397"/>
      <c r="G24" s="395"/>
      <c r="H24" s="397"/>
      <c r="I24" s="397"/>
      <c r="J24" s="395"/>
      <c r="K24" s="397"/>
      <c r="L24" s="397"/>
      <c r="M24" s="397"/>
      <c r="N24" s="332">
        <f t="shared" si="1"/>
        <v>0</v>
      </c>
    </row>
    <row r="25" spans="1:14" ht="15.5" x14ac:dyDescent="0.25">
      <c r="A25" s="395"/>
      <c r="B25" s="396"/>
      <c r="C25" s="397"/>
      <c r="D25" s="395"/>
      <c r="E25" s="397"/>
      <c r="F25" s="397"/>
      <c r="G25" s="395"/>
      <c r="H25" s="397"/>
      <c r="I25" s="397"/>
      <c r="J25" s="395"/>
      <c r="K25" s="397"/>
      <c r="L25" s="397"/>
      <c r="M25" s="397"/>
      <c r="N25" s="332">
        <f t="shared" si="1"/>
        <v>0</v>
      </c>
    </row>
    <row r="26" spans="1:14" ht="15.5" x14ac:dyDescent="0.25">
      <c r="A26" s="395"/>
      <c r="B26" s="396"/>
      <c r="C26" s="397"/>
      <c r="D26" s="398"/>
      <c r="E26" s="397"/>
      <c r="F26" s="397"/>
      <c r="G26" s="398"/>
      <c r="H26" s="397"/>
      <c r="I26" s="397"/>
      <c r="J26" s="398"/>
      <c r="K26" s="397"/>
      <c r="L26" s="397"/>
      <c r="M26" s="397"/>
      <c r="N26" s="332">
        <f t="shared" si="1"/>
        <v>0</v>
      </c>
    </row>
    <row r="27" spans="1:14" ht="15.5" x14ac:dyDescent="0.25">
      <c r="A27" s="395"/>
      <c r="B27" s="396"/>
      <c r="C27" s="397"/>
      <c r="D27" s="395"/>
      <c r="E27" s="397"/>
      <c r="F27" s="397"/>
      <c r="G27" s="395"/>
      <c r="H27" s="397"/>
      <c r="I27" s="397"/>
      <c r="J27" s="395"/>
      <c r="K27" s="397"/>
      <c r="L27" s="397"/>
      <c r="M27" s="397"/>
      <c r="N27" s="332">
        <f t="shared" si="1"/>
        <v>0</v>
      </c>
    </row>
    <row r="28" spans="1:14" ht="15.5" x14ac:dyDescent="0.25">
      <c r="A28" s="395"/>
      <c r="B28" s="396"/>
      <c r="C28" s="397"/>
      <c r="D28" s="395"/>
      <c r="E28" s="397"/>
      <c r="F28" s="397"/>
      <c r="G28" s="395"/>
      <c r="H28" s="397"/>
      <c r="I28" s="397"/>
      <c r="J28" s="395"/>
      <c r="K28" s="397"/>
      <c r="L28" s="397"/>
      <c r="M28" s="397"/>
      <c r="N28" s="332">
        <f t="shared" si="1"/>
        <v>0</v>
      </c>
    </row>
    <row r="29" spans="1:14" ht="15.5" x14ac:dyDescent="0.25">
      <c r="A29" s="395"/>
      <c r="B29" s="396"/>
      <c r="C29" s="397"/>
      <c r="D29" s="398"/>
      <c r="E29" s="397"/>
      <c r="F29" s="397"/>
      <c r="G29" s="398"/>
      <c r="H29" s="397"/>
      <c r="I29" s="397"/>
      <c r="J29" s="398"/>
      <c r="K29" s="397"/>
      <c r="L29" s="397"/>
      <c r="M29" s="397"/>
      <c r="N29" s="332">
        <f t="shared" si="1"/>
        <v>0</v>
      </c>
    </row>
    <row r="30" spans="1:14" ht="16" thickBot="1" x14ac:dyDescent="0.3">
      <c r="A30" s="395"/>
      <c r="B30" s="396"/>
      <c r="C30" s="397"/>
      <c r="D30" s="395"/>
      <c r="E30" s="397"/>
      <c r="F30" s="397"/>
      <c r="G30" s="395"/>
      <c r="H30" s="397"/>
      <c r="I30" s="397"/>
      <c r="J30" s="395"/>
      <c r="K30" s="397"/>
      <c r="L30" s="397"/>
      <c r="M30" s="399"/>
      <c r="N30" s="332">
        <f t="shared" si="1"/>
        <v>0</v>
      </c>
    </row>
    <row r="31" spans="1:14" ht="16" thickBot="1" x14ac:dyDescent="0.4">
      <c r="M31" s="333" t="s">
        <v>26</v>
      </c>
      <c r="N31" s="334">
        <f>SUM(N20:N30)</f>
        <v>0</v>
      </c>
    </row>
    <row r="32" spans="1:14" ht="13" thickBot="1" x14ac:dyDescent="0.3"/>
    <row r="33" spans="1:14" ht="16" thickBot="1" x14ac:dyDescent="0.4">
      <c r="A33" s="351" t="s">
        <v>258</v>
      </c>
      <c r="B33" s="349"/>
      <c r="C33" s="349"/>
      <c r="D33" s="349"/>
      <c r="E33" s="349"/>
      <c r="F33" s="349"/>
      <c r="G33" s="349"/>
      <c r="H33" s="349"/>
      <c r="I33" s="349"/>
      <c r="J33" s="349"/>
      <c r="K33" s="349"/>
      <c r="L33" s="349"/>
      <c r="M33" s="349"/>
      <c r="N33" s="350">
        <f>SUM(N31,N16)</f>
        <v>0</v>
      </c>
    </row>
  </sheetData>
  <sheetProtection formatCells="0" formatColumns="0" formatRows="0" insertColumns="0" insertRows="0" insertHyperlinks="0" deleteColumns="0" deleteRows="0" sort="0" autoFilter="0" pivotTables="0"/>
  <mergeCells count="3">
    <mergeCell ref="A1:H1"/>
    <mergeCell ref="A3:N3"/>
    <mergeCell ref="A18:N18"/>
  </mergeCells>
  <phoneticPr fontId="6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9B658FCD9924439C41A369948A4EE0" ma:contentTypeVersion="20" ma:contentTypeDescription="Create a new document." ma:contentTypeScope="" ma:versionID="ecc61cc3cf998f1fca6509d688254880">
  <xsd:schema xmlns:xsd="http://www.w3.org/2001/XMLSchema" xmlns:xs="http://www.w3.org/2001/XMLSchema" xmlns:p="http://schemas.microsoft.com/office/2006/metadata/properties" xmlns:ns2="0cd26ea9-6aaa-409c-ab6d-4ad08ad0145d" xmlns:ns3="50b59d1c-721b-47d3-9451-b79b30f3c7bf" targetNamespace="http://schemas.microsoft.com/office/2006/metadata/properties" ma:root="true" ma:fieldsID="e51bb972127214d2108b82b0f260f630" ns2:_="" ns3:_="">
    <xsd:import namespace="0cd26ea9-6aaa-409c-ab6d-4ad08ad0145d"/>
    <xsd:import namespace="50b59d1c-721b-47d3-9451-b79b30f3c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Hyperlink"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element ref="ns2:SortOrder" minOccurs="0"/>
                <xsd:element ref="ns2:dateand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26ea9-6aaa-409c-ab6d-4ad08ad01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Hyperlink" ma:index="12"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aa863f-a18b-4de0-9c78-b693d194da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SortOrder" ma:index="22" nillable="true" ma:displayName="Sort Order" ma:decimals="0" ma:format="Dropdown" ma:internalName="SortOrder" ma:percentage="FALSE">
      <xsd:simpleType>
        <xsd:restriction base="dms:Number"/>
      </xsd:simpleType>
    </xsd:element>
    <xsd:element name="dateandtime" ma:index="23" nillable="true" ma:displayName="date and time" ma:format="DateOnly" ma:internalName="dateandtim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b59d1c-721b-47d3-9451-b79b30f3c7b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b10b894-4339-4970-9fe9-a3addb5e1d27}" ma:internalName="TaxCatchAll" ma:showField="CatchAllData" ma:web="50b59d1c-721b-47d3-9451-b79b30f3c7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b59d1c-721b-47d3-9451-b79b30f3c7bf" xsi:nil="true"/>
    <lcf76f155ced4ddcb4097134ff3c332f xmlns="0cd26ea9-6aaa-409c-ab6d-4ad08ad0145d">
      <Terms xmlns="http://schemas.microsoft.com/office/infopath/2007/PartnerControls"/>
    </lcf76f155ced4ddcb4097134ff3c332f>
    <SortOrder xmlns="0cd26ea9-6aaa-409c-ab6d-4ad08ad0145d" xsi:nil="true"/>
    <Hyperlink xmlns="0cd26ea9-6aaa-409c-ab6d-4ad08ad0145d">
      <Url xsi:nil="true"/>
      <Description xsi:nil="true"/>
    </Hyperlink>
    <dateandtime xmlns="0cd26ea9-6aaa-409c-ab6d-4ad08ad0145d" xsi:nil="true"/>
  </documentManagement>
</p:properties>
</file>

<file path=customXml/itemProps1.xml><?xml version="1.0" encoding="utf-8"?>
<ds:datastoreItem xmlns:ds="http://schemas.openxmlformats.org/officeDocument/2006/customXml" ds:itemID="{C7B0273D-07A3-46A6-9F41-83222FCC80AB}"/>
</file>

<file path=customXml/itemProps2.xml><?xml version="1.0" encoding="utf-8"?>
<ds:datastoreItem xmlns:ds="http://schemas.openxmlformats.org/officeDocument/2006/customXml" ds:itemID="{A80650DA-5F05-41C6-B2FE-8EF40C14AB15}">
  <ds:schemaRefs>
    <ds:schemaRef ds:uri="http://schemas.microsoft.com/sharepoint/v3/contenttype/forms"/>
  </ds:schemaRefs>
</ds:datastoreItem>
</file>

<file path=customXml/itemProps3.xml><?xml version="1.0" encoding="utf-8"?>
<ds:datastoreItem xmlns:ds="http://schemas.openxmlformats.org/officeDocument/2006/customXml" ds:itemID="{48F5B623-358C-431A-B82B-A0ED183ABFD9}">
  <ds:schemaRef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b7233a62-6e4c-4e04-955f-6f773e672883"/>
    <ds:schemaRef ds:uri="http://schemas.microsoft.com/office/infopath/2007/PartnerControls"/>
    <ds:schemaRef ds:uri="dfc268a2-cc1a-42e7-9ee8-bf936ba73433"/>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f84814b5-f44e-4690-9314-553e36b5f585}" enabled="0" method="" siteId="{f84814b5-f44e-4690-9314-553e36b5f585}"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SUMMARY</vt:lpstr>
      <vt:lpstr>Total Amount</vt:lpstr>
      <vt:lpstr> Materials-Supplies</vt:lpstr>
      <vt:lpstr>Equipment List</vt:lpstr>
      <vt:lpstr>Travel</vt:lpstr>
      <vt:lpstr>Other ODCs</vt:lpstr>
      <vt:lpstr>Milestones instructions(note 5)</vt:lpstr>
      <vt:lpstr>Milestone Schedule (see note 5)</vt:lpstr>
      <vt:lpstr>FDRTA Option</vt:lpstr>
      <vt:lpstr>LCAT Picklist</vt:lpstr>
      <vt:lpstr>ff.dlrs.Base</vt:lpstr>
      <vt:lpstr>ff.dlrs.Op1</vt:lpstr>
      <vt:lpstr>sc.dlrs.Base</vt:lpstr>
      <vt:lpstr>sc.dlrs.Op1</vt:lpstr>
      <vt:lpstr>tcc.dlrs.Base</vt:lpstr>
      <vt:lpstr>tcc.dlrs.Op1</vt:lpstr>
      <vt:lpstr>tecpff.dlrs.Base</vt:lpstr>
      <vt:lpstr>tecpff.dlrs.Op1</vt:lpstr>
      <vt:lpstr>tgac.dlrs.Base</vt:lpstr>
      <vt:lpstr>tgac.dlrs.Op1</vt:lpstr>
      <vt:lpstr>tmhc.dlrs.Base</vt:lpstr>
      <vt:lpstr>tmhc.dlrs.Op1</vt:lpstr>
      <vt:lpstr>tmmc.dlrs.Base</vt:lpstr>
      <vt:lpstr>tmmc.dlrs.Op1</vt:lpstr>
      <vt:lpstr>todc.dlrs.Base</vt:lpstr>
      <vt:lpstr>todc.dlrs.Op1</vt:lpstr>
      <vt:lpstr>tsc.dlrs.Base</vt:lpstr>
      <vt:lpstr>tsc.dlrs.Op1</vt:lpstr>
    </vt:vector>
  </TitlesOfParts>
  <Manager/>
  <Company>DARPA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DARPA</dc:creator>
  <cp:keywords/>
  <dc:description/>
  <cp:lastModifiedBy>Gifford, Kelly (contr-dso)</cp:lastModifiedBy>
  <cp:revision/>
  <dcterms:created xsi:type="dcterms:W3CDTF">2006-01-30T20:56:29Z</dcterms:created>
  <dcterms:modified xsi:type="dcterms:W3CDTF">2026-08-04T17:27:22Z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0x0101006C9B658FCD9924439C41A369948A4EE0</vt:lpwstr>
  </property>
  <property fmtid="{D5CDD505-2E9C-101B-9397-08002B2CF9AE}" pid="3" name="MediaServiceImageTags">
    <vt:lpwstr/>
  </property>
</Properties>
</file>