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N:\FOA 3036\MOD 0001\"/>
    </mc:Choice>
  </mc:AlternateContent>
  <xr:revisionPtr revIDLastSave="0" documentId="8_{3411C31E-ADD8-4CDF-A150-DF8FAEF9B959}" xr6:coauthVersionLast="47" xr6:coauthVersionMax="47" xr10:uidLastSave="{00000000-0000-0000-0000-000000000000}"/>
  <bookViews>
    <workbookView xWindow="-120" yWindow="-120" windowWidth="51840" windowHeight="2091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Contractual'!$B$1:$G$30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Contractual'!$B$1:$G$30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Contractual'!$B$1:$G$30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Contractual'!$B$1:$G$30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Contractual'!$B$1:$G$30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alcOnSave="0"/>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E17" i="11"/>
  <c r="D13" i="1" s="1"/>
  <c r="D17" i="11"/>
  <c r="D12" i="1" s="1"/>
  <c r="G16" i="11"/>
  <c r="G15" i="11"/>
  <c r="G14" i="11"/>
  <c r="G13" i="11"/>
  <c r="G12" i="11"/>
  <c r="G11" i="11"/>
  <c r="G10" i="11"/>
  <c r="G9" i="11"/>
  <c r="G8" i="11"/>
  <c r="G7" i="11"/>
  <c r="G6" i="11"/>
  <c r="D16" i="10"/>
  <c r="D31" i="1" s="1"/>
  <c r="C16" i="10"/>
  <c r="C31" i="1" s="1"/>
  <c r="E25" i="13" s="1"/>
  <c r="B16" i="10"/>
  <c r="E15" i="10"/>
  <c r="E14" i="10"/>
  <c r="E13" i="10"/>
  <c r="E12" i="10"/>
  <c r="C30" i="9"/>
  <c r="D29" i="1" s="1"/>
  <c r="F23" i="13" s="1"/>
  <c r="C22" i="9"/>
  <c r="C29" i="1" s="1"/>
  <c r="C14" i="9"/>
  <c r="C29" i="8"/>
  <c r="D28" i="1" s="1"/>
  <c r="C22" i="8"/>
  <c r="C28" i="1" s="1"/>
  <c r="C15" i="8"/>
  <c r="F27" i="7"/>
  <c r="D26" i="1" s="1"/>
  <c r="E27" i="7"/>
  <c r="D27" i="7"/>
  <c r="G26" i="7"/>
  <c r="G25" i="7"/>
  <c r="F22" i="7"/>
  <c r="E22" i="7"/>
  <c r="D22" i="7"/>
  <c r="B25" i="1" s="1"/>
  <c r="G21" i="7"/>
  <c r="G20" i="7"/>
  <c r="G19" i="7"/>
  <c r="G18" i="7"/>
  <c r="G17" i="7"/>
  <c r="G16" i="7"/>
  <c r="F13" i="7"/>
  <c r="D24" i="1" s="1"/>
  <c r="E13" i="7"/>
  <c r="C24" i="1" s="1"/>
  <c r="D13" i="7"/>
  <c r="B24" i="1" s="1"/>
  <c r="G12" i="7"/>
  <c r="G11" i="7"/>
  <c r="G10" i="7"/>
  <c r="G9" i="7"/>
  <c r="G8" i="7"/>
  <c r="G7" i="7"/>
  <c r="G6" i="7"/>
  <c r="E34" i="6"/>
  <c r="E33" i="6"/>
  <c r="E32" i="6"/>
  <c r="E31" i="6"/>
  <c r="E30" i="6"/>
  <c r="E29" i="6"/>
  <c r="E28" i="6"/>
  <c r="E27" i="6"/>
  <c r="E24" i="6"/>
  <c r="E23" i="6"/>
  <c r="E22" i="6"/>
  <c r="E21" i="6"/>
  <c r="E20" i="6"/>
  <c r="E19" i="6"/>
  <c r="E18" i="6"/>
  <c r="E17" i="6"/>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L27" i="2"/>
  <c r="K27" i="2"/>
  <c r="H27" i="2"/>
  <c r="E27" i="2"/>
  <c r="M27" i="2" s="1"/>
  <c r="L26" i="2"/>
  <c r="K26" i="2"/>
  <c r="H26" i="2"/>
  <c r="E26" i="2"/>
  <c r="L25" i="2"/>
  <c r="K25" i="2"/>
  <c r="H25" i="2"/>
  <c r="E25" i="2"/>
  <c r="M25" i="2" s="1"/>
  <c r="L24" i="2"/>
  <c r="K24" i="2"/>
  <c r="H24" i="2"/>
  <c r="E24" i="2"/>
  <c r="L23" i="2"/>
  <c r="K23" i="2"/>
  <c r="H23" i="2"/>
  <c r="E23" i="2"/>
  <c r="L22" i="2"/>
  <c r="K22" i="2"/>
  <c r="H22" i="2"/>
  <c r="E22" i="2"/>
  <c r="L21" i="2"/>
  <c r="K21" i="2"/>
  <c r="H21" i="2"/>
  <c r="E21" i="2"/>
  <c r="M21" i="2" s="1"/>
  <c r="L20" i="2"/>
  <c r="K20" i="2"/>
  <c r="H20" i="2"/>
  <c r="E20" i="2"/>
  <c r="L19" i="2"/>
  <c r="K19" i="2"/>
  <c r="H19" i="2"/>
  <c r="E19" i="2"/>
  <c r="L18" i="2"/>
  <c r="K18" i="2"/>
  <c r="M18" i="2" s="1"/>
  <c r="H18" i="2"/>
  <c r="E18" i="2"/>
  <c r="L17" i="2"/>
  <c r="K17" i="2"/>
  <c r="H17" i="2"/>
  <c r="E17" i="2"/>
  <c r="L16" i="2"/>
  <c r="K16" i="2"/>
  <c r="H16" i="2"/>
  <c r="E16" i="2"/>
  <c r="L15" i="2"/>
  <c r="K15" i="2"/>
  <c r="H15" i="2"/>
  <c r="E15" i="2"/>
  <c r="L14" i="2"/>
  <c r="K14" i="2"/>
  <c r="H14" i="2"/>
  <c r="E14" i="2"/>
  <c r="L13" i="2"/>
  <c r="K13" i="2"/>
  <c r="H13" i="2"/>
  <c r="E13" i="2"/>
  <c r="M13" i="2" s="1"/>
  <c r="L12" i="2"/>
  <c r="K12" i="2"/>
  <c r="H12" i="2"/>
  <c r="E12" i="2"/>
  <c r="L11" i="2"/>
  <c r="K11" i="2"/>
  <c r="H11" i="2"/>
  <c r="E11" i="2"/>
  <c r="M11" i="2" s="1"/>
  <c r="L10" i="2"/>
  <c r="K10" i="2"/>
  <c r="H10" i="2"/>
  <c r="E10" i="2"/>
  <c r="E34" i="2" s="1"/>
  <c r="B18" i="1" s="1"/>
  <c r="L9" i="2"/>
  <c r="K9" i="2"/>
  <c r="H9" i="2"/>
  <c r="E9" i="2"/>
  <c r="M9" i="2" s="1"/>
  <c r="L8" i="2"/>
  <c r="K8" i="2"/>
  <c r="H8" i="2"/>
  <c r="E8" i="2"/>
  <c r="B31" i="1"/>
  <c r="D25" i="13" s="1"/>
  <c r="B29" i="1"/>
  <c r="D23" i="19" s="1"/>
  <c r="C26" i="1"/>
  <c r="B26" i="1"/>
  <c r="D25" i="1"/>
  <c r="D14" i="1"/>
  <c r="G10" i="13" s="1"/>
  <c r="K10" i="3" l="1"/>
  <c r="K7" i="3"/>
  <c r="M8" i="2"/>
  <c r="M12" i="2"/>
  <c r="M24" i="2"/>
  <c r="M26" i="2"/>
  <c r="M28" i="2"/>
  <c r="G13" i="3"/>
  <c r="C19" i="1" s="1"/>
  <c r="K22" i="4"/>
  <c r="C20" i="1" s="1"/>
  <c r="E18" i="13" s="1"/>
  <c r="G27" i="7"/>
  <c r="D23" i="13"/>
  <c r="E25" i="6"/>
  <c r="C22" i="1" s="1"/>
  <c r="E35" i="6"/>
  <c r="D22" i="1" s="1"/>
  <c r="C30" i="8"/>
  <c r="E26" i="1"/>
  <c r="F26" i="1" s="1"/>
  <c r="D27" i="1"/>
  <c r="F21" i="13" s="1"/>
  <c r="E29" i="1"/>
  <c r="F29" i="1" s="1"/>
  <c r="E23" i="19"/>
  <c r="F25" i="13"/>
  <c r="H25" i="13" s="1"/>
  <c r="F25" i="19"/>
  <c r="G8" i="13"/>
  <c r="D15" i="1"/>
  <c r="G9" i="19"/>
  <c r="G9" i="13"/>
  <c r="M10" i="2"/>
  <c r="G10" i="19"/>
  <c r="M23" i="2"/>
  <c r="K30" i="4"/>
  <c r="D20" i="1" s="1"/>
  <c r="F18" i="13" s="1"/>
  <c r="E22" i="5"/>
  <c r="C21" i="1" s="1"/>
  <c r="E19" i="19" s="1"/>
  <c r="G13" i="7"/>
  <c r="E29" i="7"/>
  <c r="H34" i="2"/>
  <c r="C18" i="1" s="1"/>
  <c r="E16" i="13" s="1"/>
  <c r="M14" i="2"/>
  <c r="M16" i="2"/>
  <c r="M17" i="2"/>
  <c r="M19" i="2"/>
  <c r="M30" i="2"/>
  <c r="M32" i="2"/>
  <c r="M33" i="2"/>
  <c r="D13" i="3"/>
  <c r="B19" i="1" s="1"/>
  <c r="K12" i="3"/>
  <c r="K14" i="4"/>
  <c r="B20" i="1" s="1"/>
  <c r="E15" i="6"/>
  <c r="B22" i="1" s="1"/>
  <c r="G22" i="7"/>
  <c r="C31" i="9"/>
  <c r="K34" i="2"/>
  <c r="M34" i="2" s="1"/>
  <c r="M15" i="2"/>
  <c r="M20" i="2"/>
  <c r="M22" i="2"/>
  <c r="M31" i="2"/>
  <c r="J13" i="3"/>
  <c r="D19" i="1" s="1"/>
  <c r="F17" i="19" s="1"/>
  <c r="K11" i="3"/>
  <c r="E14" i="5"/>
  <c r="B21" i="1" s="1"/>
  <c r="E30" i="5"/>
  <c r="D21" i="1" s="1"/>
  <c r="F19" i="13" s="1"/>
  <c r="F29" i="7"/>
  <c r="E16" i="10"/>
  <c r="G17" i="11"/>
  <c r="D16" i="13"/>
  <c r="D16" i="19"/>
  <c r="E20" i="13"/>
  <c r="E20" i="19"/>
  <c r="F17" i="13"/>
  <c r="E17" i="13"/>
  <c r="E17" i="19"/>
  <c r="B27" i="1"/>
  <c r="E24" i="1"/>
  <c r="F24" i="1" s="1"/>
  <c r="K31" i="4"/>
  <c r="D20" i="19"/>
  <c r="F22" i="19"/>
  <c r="F22" i="13"/>
  <c r="E22" i="19"/>
  <c r="E22" i="13"/>
  <c r="E19" i="13"/>
  <c r="D18" i="1"/>
  <c r="C25" i="1"/>
  <c r="E25" i="1" s="1"/>
  <c r="F25" i="1" s="1"/>
  <c r="E31" i="1"/>
  <c r="F31" i="1" s="1"/>
  <c r="D29" i="7"/>
  <c r="E23" i="13"/>
  <c r="H23" i="13" s="1"/>
  <c r="F23" i="19"/>
  <c r="H23" i="19" s="1"/>
  <c r="B28" i="1"/>
  <c r="D25" i="19"/>
  <c r="G8" i="19"/>
  <c r="E25" i="19"/>
  <c r="F21" i="19"/>
  <c r="K8" i="3"/>
  <c r="E18" i="19" l="1"/>
  <c r="F19" i="19"/>
  <c r="G29" i="7"/>
  <c r="E31" i="5"/>
  <c r="E36" i="6"/>
  <c r="E22" i="1"/>
  <c r="F22" i="1" s="1"/>
  <c r="D20" i="13"/>
  <c r="F18" i="19"/>
  <c r="B30" i="1"/>
  <c r="B32" i="1" s="1"/>
  <c r="E12" i="1" s="1"/>
  <c r="K13" i="3"/>
  <c r="E16" i="19"/>
  <c r="G12" i="19"/>
  <c r="G12" i="13"/>
  <c r="F12" i="1"/>
  <c r="C12" i="1"/>
  <c r="D30" i="1"/>
  <c r="D32" i="1" s="1"/>
  <c r="E14" i="1" s="1"/>
  <c r="F16" i="13"/>
  <c r="F16" i="19"/>
  <c r="D21" i="13"/>
  <c r="D21" i="19"/>
  <c r="H16" i="13"/>
  <c r="C27" i="1"/>
  <c r="E27" i="1" s="1"/>
  <c r="F27" i="1" s="1"/>
  <c r="E18" i="1"/>
  <c r="H20" i="19"/>
  <c r="H25" i="19"/>
  <c r="D18" i="19"/>
  <c r="E20" i="1"/>
  <c r="F20" i="1" s="1"/>
  <c r="D18" i="13"/>
  <c r="H18" i="13" s="1"/>
  <c r="E19" i="1"/>
  <c r="F19" i="1" s="1"/>
  <c r="D17" i="13"/>
  <c r="H17" i="13" s="1"/>
  <c r="D17" i="19"/>
  <c r="H17" i="19" s="1"/>
  <c r="D22" i="19"/>
  <c r="H22" i="19" s="1"/>
  <c r="D22" i="13"/>
  <c r="H22" i="13" s="1"/>
  <c r="E28" i="1"/>
  <c r="F28" i="1" s="1"/>
  <c r="D19" i="19"/>
  <c r="H19" i="19" s="1"/>
  <c r="E21" i="1"/>
  <c r="F21" i="1" s="1"/>
  <c r="D19" i="13"/>
  <c r="H19" i="13" s="1"/>
  <c r="F20" i="13"/>
  <c r="H20" i="13" s="1"/>
  <c r="F20" i="19"/>
  <c r="H18" i="19" l="1"/>
  <c r="H16" i="19"/>
  <c r="D24" i="13"/>
  <c r="D26" i="13" s="1"/>
  <c r="D24" i="19"/>
  <c r="D26" i="19" s="1"/>
  <c r="F24" i="19"/>
  <c r="F26" i="19" s="1"/>
  <c r="E21" i="13"/>
  <c r="E24" i="13" s="1"/>
  <c r="E26" i="13" s="1"/>
  <c r="E21" i="19"/>
  <c r="E24" i="19" s="1"/>
  <c r="E26" i="19" s="1"/>
  <c r="C30" i="1"/>
  <c r="C32" i="1" s="1"/>
  <c r="E13" i="1" s="1"/>
  <c r="F24" i="13"/>
  <c r="F26" i="13" s="1"/>
  <c r="C14" i="1"/>
  <c r="F14" i="1"/>
  <c r="F8" i="13"/>
  <c r="F8" i="19"/>
  <c r="E30" i="1"/>
  <c r="F18" i="1"/>
  <c r="H21" i="19" l="1"/>
  <c r="H24" i="19" s="1"/>
  <c r="H26" i="19" s="1"/>
  <c r="H8" i="19"/>
  <c r="F10" i="19"/>
  <c r="H10" i="19" s="1"/>
  <c r="F10" i="13"/>
  <c r="H10" i="13" s="1"/>
  <c r="H8" i="13"/>
  <c r="E32" i="1"/>
  <c r="C19" i="11" s="1"/>
  <c r="G19" i="11" s="1"/>
  <c r="F30" i="1"/>
  <c r="F32" i="1" s="1"/>
  <c r="F13" i="1"/>
  <c r="C13" i="1"/>
  <c r="E15" i="1"/>
  <c r="F15" i="1" s="1"/>
  <c r="H21" i="13"/>
  <c r="H24" i="13" s="1"/>
  <c r="H26" i="13" s="1"/>
  <c r="F9" i="13" l="1"/>
  <c r="F9" i="19"/>
  <c r="C15" i="1"/>
  <c r="H9" i="13" l="1"/>
  <c r="H12" i="13" s="1"/>
  <c r="F12" i="13"/>
  <c r="H9" i="19"/>
  <c r="H12" i="19" s="1"/>
  <c r="F12" i="19"/>
</calcChain>
</file>

<file path=xl/sharedStrings.xml><?xml version="1.0" encoding="utf-8"?>
<sst xmlns="http://schemas.openxmlformats.org/spreadsheetml/2006/main" count="390" uniqueCount="204">
  <si>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</si>
  <si>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</si>
  <si>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</si>
  <si>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</si>
  <si>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</si>
  <si>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</si>
  <si>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</si>
  <si>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</si>
  <si>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</si>
  <si>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</si>
  <si>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</si>
  <si>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</si>
  <si>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</si>
  <si>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</si>
  <si>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</si>
  <si>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</si>
  <si>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</si>
  <si>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</si>
  <si>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</si>
  <si>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</si>
  <si>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</si>
  <si>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</si>
  <si>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</si>
  <si>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</si>
  <si>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</si>
  <si>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</si>
  <si>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</si>
  <si>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</si>
  <si>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</si>
  <si>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</si>
  <si>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</si>
  <si>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</si>
  <si>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</si>
  <si>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</si>
  <si>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</si>
  <si>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</si>
  <si>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</si>
  <si>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</si>
  <si>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</si>
  <si>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</si>
  <si>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</si>
  <si>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</si>
  <si>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</si>
  <si>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</si>
  <si>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</si>
  <si>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</si>
  <si>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</si>
  <si>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</si>
  <si>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</si>
  <si>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</si>
  <si>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</si>
  <si>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</si>
  <si>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</si>
  <si>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</si>
  <si>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</si>
  <si>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</si>
  <si>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</si>
  <si>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</si>
  <si>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</si>
  <si>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</si>
  <si>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</si>
  <si>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</si>
  <si>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</si>
  <si>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</si>
  <si>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</si>
  <si>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</si>
  <si>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</si>
  <si>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</si>
  <si>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</si>
  <si>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</si>
  <si>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</si>
  <si>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</si>
  <si>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</si>
  <si>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</si>
  <si>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</si>
  <si>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</si>
  <si>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</si>
  <si>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</si>
  <si>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</si>
  <si>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</si>
  <si>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</si>
  <si>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</si>
  <si>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</si>
  <si>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</si>
  <si>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</si>
  <si>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</si>
  <si>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</si>
  <si>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</si>
  <si>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</si>
  <si>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</si>
  <si>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</si>
  <si>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</si>
  <si>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</si>
  <si>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</si>
  <si>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</si>
  <si>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</si>
  <si>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</si>
  <si>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</si>
  <si>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</si>
  <si>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</si>
  <si>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</si>
  <si>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</si>
  <si>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</si>
  <si>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</si>
  <si>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</si>
  <si>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</si>
  <si>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</si>
  <si>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</si>
  <si>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</si>
  <si>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</si>
  <si>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</si>
  <si>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</si>
  <si>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</si>
  <si>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</si>
  <si>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</si>
  <si>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</si>
  <si>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</si>
  <si>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</si>
  <si>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</si>
  <si>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</si>
  <si>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</si>
  <si>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</si>
  <si>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</si>
  <si>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</si>
  <si>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</si>
  <si>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</si>
  <si>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</si>
  <si>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</si>
  <si>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</si>
  <si>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</si>
  <si>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</si>
  <si>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</si>
  <si>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</si>
  <si>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</si>
  <si>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</si>
  <si>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</si>
  <si>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</si>
  <si>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</si>
  <si>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</si>
  <si>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</si>
  <si>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</si>
  <si>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</si>
  <si>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</si>
  <si>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</si>
  <si>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</si>
  <si>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</si>
  <si>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</si>
  <si>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</si>
  <si>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</si>
  <si>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</si>
  <si>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</si>
  <si>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</si>
  <si>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</si>
  <si>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</si>
  <si>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</si>
  <si>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</si>
  <si>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</si>
  <si>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</si>
  <si>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</si>
  <si>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</si>
  <si>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</si>
  <si>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</si>
  <si>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</si>
  <si>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</si>
  <si>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</si>
  <si>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</si>
  <si>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</si>
  <si>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</si>
  <si>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</si>
  <si>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</si>
  <si>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</si>
  <si>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</si>
  <si>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</si>
  <si>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</si>
  <si>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</si>
  <si>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</si>
  <si>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</si>
  <si>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</si>
  <si>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</si>
  <si>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</si>
  <si>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</si>
  <si>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</si>
  <si>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</si>
  <si>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</si>
  <si>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</si>
  <si>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</si>
  <si>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</si>
  <si>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</si>
  <si>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</si>
  <si>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</si>
  <si>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</si>
  <si>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</si>
  <si>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</si>
  <si>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</si>
  <si>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</si>
  <si>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</si>
  <si>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</si>
  <si>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</si>
  <si>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</si>
  <si>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t xml:space="preserve">Please read the instructions on each worksheet tab before starting. If you have any questions, please ask your DOE contact!  </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</si>
  <si>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</si>
  <si>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</si>
  <si>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</si>
  <si>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Vendors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</si>
</sst>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24">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B4" sqref="B4:C4"/>
    </sheetView>
  </sheetViews>
  <sheetFormatPr defaultColWidth="9.140625" defaultRowHeight="12.75" x14ac:dyDescent="0.2"/>
  <cols>
    <col min="1" max="1" width="24.140625" style="53" customWidth="1"/>
    <col min="2" max="4" width="16.42578125" style="53" customWidth="1"/>
    <col min="5" max="6" width="16.42578125" style="54" customWidth="1"/>
    <col min="7" max="7" width="42.140625" style="22" customWidth="1"/>
    <col min="8" max="20" width="9.28515625" style="54" customWidth="1"/>
    <col min="21" max="16384" width="9.140625" style="54"/>
  </cols>
  <sheetData>
    <row r="1" spans="1:14" s="22" customFormat="1" ht="11.25" customHeight="1" x14ac:dyDescent="0.2">
      <c r="A1" s="39"/>
      <c r="B1" s="40"/>
      <c r="C1" s="460" t="s">
        <v>93</v>
      </c>
      <c r="D1" s="460"/>
      <c r="E1" s="460"/>
      <c r="F1" s="460"/>
      <c r="G1" s="41"/>
    </row>
    <row r="2" spans="1:14" s="22" customFormat="1" ht="11.25" customHeight="1" x14ac:dyDescent="0.2">
      <c r="A2" s="42"/>
      <c r="B2" s="40"/>
      <c r="C2" s="460"/>
      <c r="D2" s="460"/>
      <c r="E2" s="460"/>
      <c r="F2" s="460"/>
      <c r="G2" s="41"/>
    </row>
    <row r="3" spans="1:14" s="45" customFormat="1" ht="16.5" customHeight="1" x14ac:dyDescent="0.2">
      <c r="A3" s="43" t="s">
        <v>100</v>
      </c>
      <c r="B3" s="461"/>
      <c r="C3" s="461"/>
      <c r="D3" s="462" t="s">
        <v>79</v>
      </c>
      <c r="E3" s="462"/>
      <c r="F3" s="462"/>
      <c r="G3" s="44"/>
    </row>
    <row r="4" spans="1:14" s="45" customFormat="1" ht="15" customHeight="1" x14ac:dyDescent="0.2">
      <c r="A4" s="43" t="s">
        <v>96</v>
      </c>
      <c r="B4" s="472"/>
      <c r="C4" s="472"/>
      <c r="D4" s="462" t="s">
        <v>97</v>
      </c>
      <c r="E4" s="462"/>
      <c r="F4" s="462"/>
      <c r="G4" s="44"/>
    </row>
    <row r="5" spans="1:14" s="45" customFormat="1" ht="10.5" customHeight="1" thickBot="1" x14ac:dyDescent="0.25">
      <c r="A5" s="43"/>
      <c r="B5" s="46"/>
      <c r="C5" s="46"/>
      <c r="D5" s="43"/>
      <c r="E5" s="43"/>
      <c r="F5" s="43"/>
      <c r="G5" s="47" t="s">
        <v>109</v>
      </c>
    </row>
    <row r="6" spans="1:14" s="16" customFormat="1" ht="15.75" customHeight="1" thickBot="1" x14ac:dyDescent="0.25">
      <c r="A6" s="473" t="s">
        <v>199</v>
      </c>
      <c r="B6" s="474"/>
      <c r="C6" s="474"/>
      <c r="D6" s="474"/>
      <c r="E6" s="474"/>
      <c r="F6" s="474"/>
      <c r="G6" s="475"/>
    </row>
    <row r="7" spans="1:14" s="16" customFormat="1" ht="228.75" customHeight="1" thickBot="1" x14ac:dyDescent="0.25">
      <c r="A7" s="476" t="s">
        <v>200</v>
      </c>
      <c r="B7" s="477"/>
      <c r="C7" s="477"/>
      <c r="D7" s="477"/>
      <c r="E7" s="477"/>
      <c r="F7" s="477"/>
      <c r="G7" s="478"/>
      <c r="I7" s="45"/>
      <c r="J7" s="45"/>
      <c r="K7" s="45"/>
      <c r="L7" s="45"/>
      <c r="M7" s="45"/>
      <c r="N7" s="45"/>
    </row>
    <row r="8" spans="1:14" s="16" customFormat="1" ht="7.5" customHeight="1" thickBot="1" x14ac:dyDescent="0.25">
      <c r="A8" s="48"/>
      <c r="B8" s="48"/>
      <c r="C8" s="48"/>
      <c r="D8" s="48"/>
      <c r="E8" s="48"/>
      <c r="F8" s="48"/>
      <c r="G8" s="49"/>
      <c r="I8" s="45"/>
      <c r="J8" s="45"/>
      <c r="K8" s="45"/>
      <c r="L8" s="45"/>
      <c r="M8" s="45"/>
      <c r="N8" s="45"/>
    </row>
    <row r="9" spans="1:14" s="16" customFormat="1" ht="29.25" customHeight="1" thickBot="1" x14ac:dyDescent="0.25">
      <c r="A9" s="463" t="s">
        <v>177</v>
      </c>
      <c r="B9" s="464"/>
      <c r="C9" s="464"/>
      <c r="D9" s="464"/>
      <c r="E9" s="464"/>
      <c r="F9" s="464"/>
      <c r="G9" s="465"/>
      <c r="I9" s="45"/>
      <c r="J9" s="45"/>
      <c r="K9" s="45"/>
      <c r="L9" s="45"/>
      <c r="M9" s="45"/>
      <c r="N9" s="45"/>
    </row>
    <row r="10" spans="1:14" s="16" customFormat="1" ht="9.75" customHeight="1" thickBot="1" x14ac:dyDescent="0.25">
      <c r="A10" s="86" t="s">
        <v>5</v>
      </c>
      <c r="B10" s="79"/>
      <c r="C10" s="70"/>
      <c r="D10" s="70"/>
      <c r="E10" s="70"/>
      <c r="F10" s="70"/>
      <c r="G10" s="78"/>
      <c r="I10" s="45"/>
      <c r="J10" s="45"/>
      <c r="K10" s="45"/>
      <c r="L10" s="45"/>
      <c r="M10" s="45"/>
      <c r="N10" s="45"/>
    </row>
    <row r="11" spans="1:14" s="16" customFormat="1" ht="15" thickBot="1" x14ac:dyDescent="0.25">
      <c r="A11" s="479"/>
      <c r="B11" s="83"/>
      <c r="C11" s="84" t="s">
        <v>11</v>
      </c>
      <c r="D11" s="84" t="s">
        <v>86</v>
      </c>
      <c r="E11" s="84" t="s">
        <v>140</v>
      </c>
      <c r="F11" s="84" t="s">
        <v>143</v>
      </c>
      <c r="G11" s="85" t="s">
        <v>171</v>
      </c>
      <c r="I11" s="45"/>
      <c r="J11" s="45"/>
      <c r="K11" s="45"/>
      <c r="L11" s="45"/>
      <c r="M11" s="45"/>
      <c r="N11" s="45"/>
    </row>
    <row r="12" spans="1:14" s="16" customFormat="1" ht="14.25" x14ac:dyDescent="0.2">
      <c r="A12" s="480"/>
      <c r="B12" s="71" t="s">
        <v>54</v>
      </c>
      <c r="C12" s="72">
        <f>E12-D12</f>
        <v>0</v>
      </c>
      <c r="D12" s="72">
        <f>'j. Cost Share'!D17</f>
        <v>0</v>
      </c>
      <c r="E12" s="72">
        <f>B32</f>
        <v>0</v>
      </c>
      <c r="F12" s="269">
        <f>IF(E12&gt;0,D12/E12,0)</f>
        <v>0</v>
      </c>
      <c r="G12" s="267" t="s">
        <v>176</v>
      </c>
      <c r="I12" s="45"/>
      <c r="J12" s="45"/>
      <c r="K12" s="45"/>
      <c r="L12" s="45"/>
      <c r="M12" s="45"/>
      <c r="N12" s="45"/>
    </row>
    <row r="13" spans="1:14" s="16" customFormat="1" ht="14.25" x14ac:dyDescent="0.2">
      <c r="A13" s="480"/>
      <c r="B13" s="73" t="s">
        <v>57</v>
      </c>
      <c r="C13" s="72">
        <f>E13-D13</f>
        <v>0</v>
      </c>
      <c r="D13" s="72">
        <f>'j. Cost Share'!E17</f>
        <v>0</v>
      </c>
      <c r="E13" s="72">
        <f>C32</f>
        <v>0</v>
      </c>
      <c r="F13" s="269">
        <f t="shared" ref="F13:F15" si="0">IF(E13&gt;0,D13/E13,0)</f>
        <v>0</v>
      </c>
      <c r="G13" s="267"/>
      <c r="I13" s="45"/>
      <c r="J13" s="45"/>
      <c r="K13" s="45"/>
      <c r="L13" s="45"/>
      <c r="M13" s="45"/>
      <c r="N13" s="45"/>
    </row>
    <row r="14" spans="1:14" s="16" customFormat="1" ht="14.25" x14ac:dyDescent="0.2">
      <c r="A14" s="480"/>
      <c r="B14" s="73" t="s">
        <v>55</v>
      </c>
      <c r="C14" s="72">
        <f>E14-D14</f>
        <v>0</v>
      </c>
      <c r="D14" s="72">
        <f>'j. Cost Share'!F17</f>
        <v>0</v>
      </c>
      <c r="E14" s="72">
        <f>D32</f>
        <v>0</v>
      </c>
      <c r="F14" s="269">
        <f t="shared" si="0"/>
        <v>0</v>
      </c>
      <c r="G14" s="82"/>
      <c r="I14" s="45"/>
      <c r="J14" s="45"/>
      <c r="K14" s="45"/>
      <c r="L14" s="45"/>
      <c r="M14" s="45"/>
      <c r="N14" s="45"/>
    </row>
    <row r="15" spans="1:14" s="16" customFormat="1" ht="15" thickBot="1" x14ac:dyDescent="0.25">
      <c r="A15" s="481"/>
      <c r="B15" s="74" t="s">
        <v>94</v>
      </c>
      <c r="C15" s="75">
        <f>SUM(C12:C14)</f>
        <v>0</v>
      </c>
      <c r="D15" s="75">
        <f>SUM(D12:D14)</f>
        <v>0</v>
      </c>
      <c r="E15" s="75">
        <f>SUM(E12:E14)</f>
        <v>0</v>
      </c>
      <c r="F15" s="269">
        <f t="shared" si="0"/>
        <v>0</v>
      </c>
      <c r="G15" s="268"/>
      <c r="I15" s="45"/>
      <c r="J15" s="45"/>
      <c r="K15" s="45"/>
      <c r="L15" s="45"/>
      <c r="M15" s="45"/>
      <c r="N15" s="45"/>
    </row>
    <row r="16" spans="1:14" s="16" customFormat="1" ht="9.75" customHeight="1" thickBot="1" x14ac:dyDescent="0.25">
      <c r="A16" s="87" t="s">
        <v>24</v>
      </c>
      <c r="B16" s="76"/>
      <c r="C16" s="77"/>
      <c r="D16" s="77"/>
      <c r="E16" s="77"/>
      <c r="F16" s="77"/>
      <c r="G16" s="78"/>
      <c r="I16" s="45"/>
      <c r="J16" s="45"/>
      <c r="K16" s="45"/>
      <c r="L16" s="45"/>
      <c r="M16" s="45"/>
      <c r="N16" s="45"/>
    </row>
    <row r="17" spans="1:14" s="50" customFormat="1" ht="15" thickBot="1" x14ac:dyDescent="0.25">
      <c r="A17" s="88" t="s">
        <v>67</v>
      </c>
      <c r="B17" s="89" t="s">
        <v>54</v>
      </c>
      <c r="C17" s="89" t="s">
        <v>57</v>
      </c>
      <c r="D17" s="89" t="s">
        <v>55</v>
      </c>
      <c r="E17" s="89" t="s">
        <v>56</v>
      </c>
      <c r="F17" s="89" t="s">
        <v>139</v>
      </c>
      <c r="G17" s="90" t="s">
        <v>141</v>
      </c>
      <c r="I17" s="45"/>
      <c r="J17" s="45"/>
      <c r="K17" s="45"/>
      <c r="L17" s="45"/>
      <c r="M17" s="45"/>
      <c r="N17" s="45"/>
    </row>
    <row r="18" spans="1:14" s="16" customFormat="1" ht="15.75" customHeight="1" x14ac:dyDescent="0.2">
      <c r="A18" s="91" t="s">
        <v>46</v>
      </c>
      <c r="B18" s="72">
        <f>'a. Personnel'!E34</f>
        <v>0</v>
      </c>
      <c r="C18" s="72">
        <f>'a. Personnel'!H34</f>
        <v>0</v>
      </c>
      <c r="D18" s="72">
        <f>'a. Personnel'!K34</f>
        <v>0</v>
      </c>
      <c r="E18" s="72">
        <f t="shared" ref="E18:E28" si="1">SUM(B18:D18)</f>
        <v>0</v>
      </c>
      <c r="F18" s="269">
        <f>IF(E18&gt;0,E18/E15,0)</f>
        <v>0</v>
      </c>
      <c r="G18" s="17"/>
      <c r="H18" s="51"/>
      <c r="I18" s="45"/>
      <c r="J18" s="45"/>
      <c r="K18" s="45"/>
      <c r="L18" s="45"/>
      <c r="M18" s="45"/>
      <c r="N18" s="45"/>
    </row>
    <row r="19" spans="1:14" s="16" customFormat="1" ht="15.75" customHeight="1" x14ac:dyDescent="0.2">
      <c r="A19" s="92" t="s">
        <v>47</v>
      </c>
      <c r="B19" s="80">
        <f>'b. Fringe'!D13</f>
        <v>0</v>
      </c>
      <c r="C19" s="80">
        <f>'b. Fringe'!G13</f>
        <v>0</v>
      </c>
      <c r="D19" s="80">
        <f>'b. Fringe'!J13</f>
        <v>0</v>
      </c>
      <c r="E19" s="72">
        <f t="shared" si="1"/>
        <v>0</v>
      </c>
      <c r="F19" s="269">
        <f>IF(E19&gt;0,E19/E15,0)</f>
        <v>0</v>
      </c>
      <c r="G19" s="18"/>
      <c r="H19" s="51"/>
      <c r="I19" s="45"/>
      <c r="J19" s="45"/>
      <c r="K19" s="45"/>
      <c r="L19" s="45"/>
      <c r="M19" s="45"/>
      <c r="N19" s="45"/>
    </row>
    <row r="20" spans="1:14" s="16" customFormat="1" ht="15.75" customHeight="1" x14ac:dyDescent="0.2">
      <c r="A20" s="92" t="s">
        <v>48</v>
      </c>
      <c r="B20" s="80">
        <f>'c. Travel'!K14</f>
        <v>0</v>
      </c>
      <c r="C20" s="80">
        <f>'c. Travel'!K22</f>
        <v>0</v>
      </c>
      <c r="D20" s="80">
        <f>'c. Travel'!K30</f>
        <v>0</v>
      </c>
      <c r="E20" s="72">
        <f t="shared" si="1"/>
        <v>0</v>
      </c>
      <c r="F20" s="269">
        <f>IF(E20&gt;0,E20/E15,0)</f>
        <v>0</v>
      </c>
      <c r="G20" s="18"/>
      <c r="H20" s="51"/>
      <c r="I20" s="45"/>
      <c r="J20" s="45"/>
      <c r="K20" s="45"/>
      <c r="L20" s="45"/>
      <c r="M20" s="45"/>
      <c r="N20" s="45"/>
    </row>
    <row r="21" spans="1:14" s="16" customFormat="1" ht="15.75" customHeight="1" x14ac:dyDescent="0.2">
      <c r="A21" s="92" t="s">
        <v>49</v>
      </c>
      <c r="B21" s="80">
        <f>'d. Equipment'!E14</f>
        <v>0</v>
      </c>
      <c r="C21" s="80">
        <f>'d. Equipment'!E22</f>
        <v>0</v>
      </c>
      <c r="D21" s="80">
        <f>'d. Equipment'!E30</f>
        <v>0</v>
      </c>
      <c r="E21" s="72">
        <f t="shared" si="1"/>
        <v>0</v>
      </c>
      <c r="F21" s="269">
        <f>IF(E21&gt;0,E21/E15,0)</f>
        <v>0</v>
      </c>
      <c r="G21" s="18"/>
      <c r="H21" s="51"/>
      <c r="I21" s="45"/>
      <c r="J21" s="45"/>
      <c r="K21" s="45"/>
      <c r="L21" s="45"/>
      <c r="M21" s="45"/>
      <c r="N21" s="45"/>
    </row>
    <row r="22" spans="1:14" s="16" customFormat="1" ht="15.75" customHeight="1" x14ac:dyDescent="0.2">
      <c r="A22" s="92" t="s">
        <v>50</v>
      </c>
      <c r="B22" s="80">
        <f>'e. Supplies'!E15</f>
        <v>0</v>
      </c>
      <c r="C22" s="80">
        <f>'e. Supplies'!E25</f>
        <v>0</v>
      </c>
      <c r="D22" s="80">
        <f>'e. Supplies'!E35</f>
        <v>0</v>
      </c>
      <c r="E22" s="72">
        <f t="shared" si="1"/>
        <v>0</v>
      </c>
      <c r="F22" s="269">
        <f>IF(E22&gt;0,E22/E15,0)</f>
        <v>0</v>
      </c>
      <c r="G22" s="18"/>
      <c r="H22" s="51"/>
      <c r="I22" s="45"/>
      <c r="J22" s="45"/>
      <c r="K22" s="45"/>
      <c r="L22" s="45"/>
      <c r="M22" s="45"/>
      <c r="N22" s="45"/>
    </row>
    <row r="23" spans="1:14" s="16" customFormat="1" ht="14.25" x14ac:dyDescent="0.2">
      <c r="A23" s="93" t="s">
        <v>85</v>
      </c>
      <c r="B23" s="80"/>
      <c r="C23" s="80"/>
      <c r="D23" s="80"/>
      <c r="E23" s="72"/>
      <c r="F23" s="269"/>
      <c r="G23" s="18"/>
      <c r="H23" s="51"/>
      <c r="I23" s="45"/>
      <c r="J23" s="45"/>
      <c r="K23" s="45"/>
      <c r="L23" s="45"/>
      <c r="M23" s="45"/>
      <c r="N23" s="45"/>
    </row>
    <row r="24" spans="1:14" s="16" customFormat="1" ht="14.25" x14ac:dyDescent="0.2">
      <c r="A24" s="94" t="s">
        <v>112</v>
      </c>
      <c r="B24" s="80">
        <f>'f. Contractual'!D13</f>
        <v>0</v>
      </c>
      <c r="C24" s="80">
        <f>'f. Contractual'!E13</f>
        <v>0</v>
      </c>
      <c r="D24" s="80">
        <f>'f. Contractual'!F13</f>
        <v>0</v>
      </c>
      <c r="E24" s="72">
        <f>SUM(B24:D24)</f>
        <v>0</v>
      </c>
      <c r="F24" s="269">
        <f>IF(E24&gt;0,E24/E15,0)</f>
        <v>0</v>
      </c>
      <c r="G24" s="18"/>
      <c r="H24" s="51"/>
      <c r="I24" s="45"/>
      <c r="J24" s="45"/>
      <c r="K24" s="45"/>
      <c r="L24" s="45"/>
      <c r="M24" s="45"/>
      <c r="N24" s="45"/>
    </row>
    <row r="25" spans="1:14" s="16" customFormat="1" ht="14.25" x14ac:dyDescent="0.2">
      <c r="A25" s="94" t="s">
        <v>113</v>
      </c>
      <c r="B25" s="72">
        <f>'f. Contractual'!D22</f>
        <v>0</v>
      </c>
      <c r="C25" s="72">
        <f>'f. Contractual'!E22</f>
        <v>0</v>
      </c>
      <c r="D25" s="72">
        <f>'f. Contractual'!F22</f>
        <v>0</v>
      </c>
      <c r="E25" s="72">
        <f>SUM(B25:D25)</f>
        <v>0</v>
      </c>
      <c r="F25" s="269">
        <f>IF(E25&gt;0,E25/E15,0)</f>
        <v>0</v>
      </c>
      <c r="G25" s="18"/>
      <c r="H25" s="51"/>
      <c r="I25" s="45"/>
      <c r="J25" s="45"/>
      <c r="K25" s="45"/>
      <c r="L25" s="45"/>
      <c r="M25" s="45"/>
      <c r="N25" s="45"/>
    </row>
    <row r="26" spans="1:14" s="16" customFormat="1" ht="14.25" x14ac:dyDescent="0.2">
      <c r="A26" s="94" t="s">
        <v>115</v>
      </c>
      <c r="B26" s="72">
        <f>'f. Contractual'!D27</f>
        <v>0</v>
      </c>
      <c r="C26" s="72">
        <f>'f. Contractual'!E27</f>
        <v>0</v>
      </c>
      <c r="D26" s="72">
        <f>'f. Contractual'!F27</f>
        <v>0</v>
      </c>
      <c r="E26" s="72">
        <f t="shared" si="1"/>
        <v>0</v>
      </c>
      <c r="F26" s="269">
        <f>IF(E26&gt;0,E26/E15,0)</f>
        <v>0</v>
      </c>
      <c r="G26" s="18"/>
      <c r="H26" s="51"/>
      <c r="I26" s="45"/>
      <c r="J26" s="45"/>
      <c r="K26" s="45"/>
      <c r="L26" s="45"/>
      <c r="M26" s="45"/>
      <c r="N26" s="45"/>
    </row>
    <row r="27" spans="1:14" s="16" customFormat="1" ht="14.25" x14ac:dyDescent="0.2">
      <c r="A27" s="95" t="s">
        <v>114</v>
      </c>
      <c r="B27" s="72">
        <f>SUM(B24:B26)</f>
        <v>0</v>
      </c>
      <c r="C27" s="72">
        <f>SUM(C24:C26)</f>
        <v>0</v>
      </c>
      <c r="D27" s="72">
        <f>SUM(D24:D26)</f>
        <v>0</v>
      </c>
      <c r="E27" s="72">
        <f t="shared" si="1"/>
        <v>0</v>
      </c>
      <c r="F27" s="269">
        <f>IF(E27&gt;0,E27/E15,0)</f>
        <v>0</v>
      </c>
      <c r="G27" s="18"/>
      <c r="H27" s="51"/>
      <c r="I27" s="45"/>
      <c r="J27" s="45"/>
      <c r="K27" s="45"/>
      <c r="L27" s="45"/>
      <c r="M27" s="45"/>
      <c r="N27" s="45"/>
    </row>
    <row r="28" spans="1:14" s="16" customFormat="1" ht="15.75" customHeight="1" x14ac:dyDescent="0.2">
      <c r="A28" s="92" t="s">
        <v>51</v>
      </c>
      <c r="B28" s="72">
        <f>'g. Construction'!C15</f>
        <v>0</v>
      </c>
      <c r="C28" s="72">
        <f>'g. Construction'!C22</f>
        <v>0</v>
      </c>
      <c r="D28" s="72">
        <f>'g. Construction'!C29</f>
        <v>0</v>
      </c>
      <c r="E28" s="72">
        <f t="shared" si="1"/>
        <v>0</v>
      </c>
      <c r="F28" s="269">
        <f>IF(E28&gt;0,E28/E15,0)</f>
        <v>0</v>
      </c>
      <c r="G28" s="19"/>
      <c r="H28" s="51"/>
      <c r="I28" s="45"/>
      <c r="J28" s="45"/>
      <c r="K28" s="45"/>
      <c r="L28" s="45"/>
      <c r="M28" s="45"/>
      <c r="N28" s="45"/>
    </row>
    <row r="29" spans="1:14" s="16" customFormat="1" ht="15.75" customHeight="1" x14ac:dyDescent="0.2">
      <c r="A29" s="92" t="s">
        <v>52</v>
      </c>
      <c r="B29" s="80">
        <f>'h. Other'!C14</f>
        <v>0</v>
      </c>
      <c r="C29" s="80">
        <f>'h. Other'!C22</f>
        <v>0</v>
      </c>
      <c r="D29" s="80">
        <f>'h. Other'!C30</f>
        <v>0</v>
      </c>
      <c r="E29" s="72">
        <f>SUM(B29:D29)</f>
        <v>0</v>
      </c>
      <c r="F29" s="269">
        <f>IF(E29&gt;0,E29/E15,0)</f>
        <v>0</v>
      </c>
      <c r="G29" s="18"/>
      <c r="H29" s="51"/>
      <c r="I29" s="45"/>
      <c r="J29" s="45"/>
      <c r="K29" s="45"/>
      <c r="L29" s="45"/>
      <c r="M29" s="45"/>
      <c r="N29" s="45"/>
    </row>
    <row r="30" spans="1:14" s="16" customFormat="1" ht="15.75" customHeight="1" x14ac:dyDescent="0.2">
      <c r="A30" s="92" t="s">
        <v>120</v>
      </c>
      <c r="B30" s="80">
        <f>B18+B19+B20+B21+B22+B27+B28+B29</f>
        <v>0</v>
      </c>
      <c r="C30" s="80">
        <f>C18+C19+C20+C21+C22+C27+C28+C29</f>
        <v>0</v>
      </c>
      <c r="D30" s="80">
        <f>D18+D19+D20+D21+D22+D27+D28+D29</f>
        <v>0</v>
      </c>
      <c r="E30" s="80">
        <f>E18+E19+E20+E21+E22+E27+E28+E29</f>
        <v>0</v>
      </c>
      <c r="F30" s="269">
        <f>IF(E30&gt;0,E30/E15,0)</f>
        <v>0</v>
      </c>
      <c r="G30" s="18"/>
      <c r="H30" s="51"/>
      <c r="I30" s="45"/>
      <c r="J30" s="45"/>
      <c r="K30" s="45"/>
      <c r="L30" s="45"/>
      <c r="M30" s="45"/>
      <c r="N30" s="45"/>
    </row>
    <row r="31" spans="1:14" s="16" customFormat="1" ht="15.75" customHeight="1" x14ac:dyDescent="0.2">
      <c r="A31" s="92" t="s">
        <v>53</v>
      </c>
      <c r="B31" s="80">
        <f>'i. Indirect'!B16</f>
        <v>0</v>
      </c>
      <c r="C31" s="80">
        <f>'i. Indirect'!C16</f>
        <v>0</v>
      </c>
      <c r="D31" s="80">
        <f>'i. Indirect'!D16</f>
        <v>0</v>
      </c>
      <c r="E31" s="72">
        <f>SUM(B31:D31)</f>
        <v>0</v>
      </c>
      <c r="F31" s="269">
        <f>IF(E31&gt;0,E31/E15,0)</f>
        <v>0</v>
      </c>
      <c r="G31" s="18"/>
      <c r="H31" s="51"/>
      <c r="I31" s="45"/>
      <c r="J31" s="45"/>
      <c r="K31" s="45"/>
      <c r="L31" s="45"/>
      <c r="M31" s="45"/>
      <c r="N31" s="45"/>
    </row>
    <row r="32" spans="1:14" s="16" customFormat="1" ht="15.75" customHeight="1" thickBot="1" x14ac:dyDescent="0.25">
      <c r="A32" s="96" t="s">
        <v>140</v>
      </c>
      <c r="B32" s="81">
        <f>B30+B31</f>
        <v>0</v>
      </c>
      <c r="C32" s="81">
        <f>C30+C31</f>
        <v>0</v>
      </c>
      <c r="D32" s="81">
        <f>D30+D31</f>
        <v>0</v>
      </c>
      <c r="E32" s="81">
        <f>E30+E31</f>
        <v>0</v>
      </c>
      <c r="F32" s="270">
        <f>F30+F31</f>
        <v>0</v>
      </c>
      <c r="G32" s="20"/>
      <c r="H32" s="51"/>
    </row>
    <row r="33" spans="1:7" s="16" customFormat="1" ht="8.25" customHeight="1" thickBot="1" x14ac:dyDescent="0.25">
      <c r="A33" s="48"/>
      <c r="B33" s="48"/>
      <c r="C33" s="48"/>
      <c r="D33" s="48"/>
      <c r="G33" s="51"/>
    </row>
    <row r="34" spans="1:7" s="16" customFormat="1" x14ac:dyDescent="0.2">
      <c r="A34" s="466" t="s">
        <v>142</v>
      </c>
      <c r="B34" s="467"/>
      <c r="C34" s="467"/>
      <c r="D34" s="467"/>
      <c r="E34" s="467"/>
      <c r="F34" s="467"/>
      <c r="G34" s="468"/>
    </row>
    <row r="35" spans="1:7" s="16" customFormat="1" ht="10.5" customHeight="1" thickBot="1" x14ac:dyDescent="0.25">
      <c r="A35" s="469"/>
      <c r="B35" s="470"/>
      <c r="C35" s="470"/>
      <c r="D35" s="470"/>
      <c r="E35" s="470"/>
      <c r="F35" s="470"/>
      <c r="G35" s="471"/>
    </row>
    <row r="36" spans="1:7" s="16" customFormat="1" x14ac:dyDescent="0.2">
      <c r="A36" s="48"/>
      <c r="B36" s="48"/>
      <c r="C36" s="48"/>
      <c r="D36" s="48"/>
      <c r="G36" s="51"/>
    </row>
    <row r="37" spans="1:7" s="16" customFormat="1" x14ac:dyDescent="0.2">
      <c r="A37" s="48"/>
      <c r="B37" s="48"/>
      <c r="C37" s="48"/>
      <c r="D37" s="48"/>
      <c r="G37" s="51"/>
    </row>
    <row r="38" spans="1:7" s="16" customFormat="1" x14ac:dyDescent="0.2">
      <c r="A38" s="48"/>
      <c r="B38" s="48"/>
      <c r="C38" s="48"/>
      <c r="D38" s="48"/>
      <c r="G38" s="51"/>
    </row>
    <row r="39" spans="1:7" s="16" customFormat="1" x14ac:dyDescent="0.2">
      <c r="A39" s="52"/>
      <c r="B39" s="52"/>
      <c r="C39" s="52"/>
      <c r="D39" s="52"/>
      <c r="G39" s="51"/>
    </row>
    <row r="40" spans="1:7" s="16" customFormat="1" x14ac:dyDescent="0.2">
      <c r="A40" s="48"/>
      <c r="B40" s="48"/>
      <c r="C40" s="48"/>
      <c r="D40" s="48"/>
      <c r="G40" s="51"/>
    </row>
    <row r="41" spans="1:7" s="16" customFormat="1" x14ac:dyDescent="0.2">
      <c r="A41" s="48"/>
      <c r="B41" s="48"/>
      <c r="C41" s="48"/>
      <c r="D41" s="48"/>
      <c r="G41" s="51"/>
    </row>
    <row r="42" spans="1:7" s="16" customFormat="1" x14ac:dyDescent="0.2">
      <c r="A42" s="48"/>
      <c r="B42" s="48"/>
      <c r="C42" s="48"/>
      <c r="D42" s="48"/>
      <c r="G42" s="51"/>
    </row>
    <row r="43" spans="1:7" s="16" customFormat="1" x14ac:dyDescent="0.2">
      <c r="A43" s="48"/>
      <c r="B43" s="48"/>
      <c r="C43" s="48"/>
      <c r="D43" s="48"/>
      <c r="G43" s="51"/>
    </row>
    <row r="44" spans="1:7" s="16" customFormat="1" x14ac:dyDescent="0.2">
      <c r="A44" s="48"/>
      <c r="B44" s="48"/>
      <c r="C44" s="48"/>
      <c r="D44" s="48"/>
      <c r="G44" s="51"/>
    </row>
    <row r="45" spans="1:7" s="16" customFormat="1" x14ac:dyDescent="0.2">
      <c r="A45" s="48"/>
      <c r="B45" s="48"/>
      <c r="C45" s="48"/>
      <c r="D45" s="48"/>
      <c r="G45" s="51"/>
    </row>
    <row r="46" spans="1:7" s="16" customFormat="1" x14ac:dyDescent="0.2">
      <c r="A46" s="48"/>
      <c r="B46" s="48"/>
      <c r="C46" s="48"/>
      <c r="D46" s="48"/>
      <c r="G46" s="51"/>
    </row>
    <row r="47" spans="1:7" s="16" customFormat="1" x14ac:dyDescent="0.2">
      <c r="A47" s="48"/>
      <c r="B47" s="48"/>
      <c r="C47" s="48"/>
      <c r="D47" s="48"/>
      <c r="G47" s="51"/>
    </row>
    <row r="48" spans="1:7" s="16" customFormat="1" x14ac:dyDescent="0.2">
      <c r="A48" s="48"/>
      <c r="B48" s="48"/>
      <c r="C48" s="48"/>
      <c r="D48" s="48"/>
      <c r="G48" s="51"/>
    </row>
    <row r="49" spans="1:7" s="16" customFormat="1" x14ac:dyDescent="0.2">
      <c r="A49" s="48"/>
      <c r="B49" s="48"/>
      <c r="C49" s="48"/>
      <c r="D49" s="48"/>
      <c r="G49" s="51"/>
    </row>
    <row r="50" spans="1:7" s="16" customFormat="1" x14ac:dyDescent="0.2">
      <c r="A50" s="48"/>
      <c r="B50" s="48"/>
      <c r="C50" s="48"/>
      <c r="D50" s="48"/>
      <c r="G50" s="51"/>
    </row>
    <row r="51" spans="1:7" s="16" customFormat="1" x14ac:dyDescent="0.2">
      <c r="A51" s="48"/>
      <c r="B51" s="48"/>
      <c r="C51" s="48"/>
      <c r="D51" s="48"/>
      <c r="G51" s="51"/>
    </row>
    <row r="52" spans="1:7" s="16" customFormat="1" x14ac:dyDescent="0.2">
      <c r="A52" s="48"/>
      <c r="B52" s="48"/>
      <c r="C52" s="48"/>
      <c r="D52" s="48"/>
      <c r="G52" s="51"/>
    </row>
    <row r="53" spans="1:7" s="16" customFormat="1" x14ac:dyDescent="0.2">
      <c r="A53" s="48"/>
      <c r="B53" s="48"/>
      <c r="C53" s="48"/>
      <c r="D53" s="48"/>
      <c r="G53" s="51"/>
    </row>
    <row r="54" spans="1:7" s="16" customFormat="1" x14ac:dyDescent="0.2">
      <c r="A54" s="48"/>
      <c r="B54" s="48"/>
      <c r="C54" s="48"/>
      <c r="D54" s="48"/>
      <c r="G54" s="51"/>
    </row>
    <row r="55" spans="1:7" s="16" customFormat="1" x14ac:dyDescent="0.2">
      <c r="A55" s="48"/>
      <c r="B55" s="48"/>
      <c r="C55" s="48"/>
      <c r="D55" s="48"/>
      <c r="G55" s="51"/>
    </row>
    <row r="56" spans="1:7" s="16" customFormat="1" x14ac:dyDescent="0.2">
      <c r="A56" s="48"/>
      <c r="B56" s="48"/>
      <c r="C56" s="48"/>
      <c r="D56" s="48"/>
      <c r="G56" s="51"/>
    </row>
    <row r="57" spans="1:7" s="16" customFormat="1" x14ac:dyDescent="0.2">
      <c r="A57" s="48"/>
      <c r="B57" s="48"/>
      <c r="C57" s="48"/>
      <c r="D57" s="48"/>
      <c r="G57" s="51"/>
    </row>
    <row r="58" spans="1:7" s="16" customFormat="1" x14ac:dyDescent="0.2">
      <c r="A58" s="48"/>
      <c r="B58" s="48"/>
      <c r="C58" s="48"/>
      <c r="D58" s="48"/>
      <c r="G58" s="51"/>
    </row>
    <row r="59" spans="1:7" s="16" customFormat="1" x14ac:dyDescent="0.2">
      <c r="A59" s="48"/>
      <c r="B59" s="48"/>
      <c r="C59" s="48"/>
      <c r="D59" s="48"/>
      <c r="G59" s="51"/>
    </row>
    <row r="60" spans="1:7" s="16" customFormat="1" x14ac:dyDescent="0.2">
      <c r="A60" s="48"/>
      <c r="B60" s="48"/>
      <c r="C60" s="48"/>
      <c r="D60" s="48"/>
      <c r="G60" s="51"/>
    </row>
    <row r="61" spans="1:7" s="16" customFormat="1" x14ac:dyDescent="0.2">
      <c r="A61" s="48"/>
      <c r="B61" s="48"/>
      <c r="C61" s="48"/>
      <c r="D61" s="48"/>
      <c r="G61" s="51"/>
    </row>
    <row r="62" spans="1:7" s="16" customFormat="1" x14ac:dyDescent="0.2">
      <c r="A62" s="48"/>
      <c r="B62" s="48"/>
      <c r="C62" s="48"/>
      <c r="D62" s="48"/>
      <c r="G62" s="51"/>
    </row>
    <row r="63" spans="1:7" s="16" customFormat="1" x14ac:dyDescent="0.2">
      <c r="A63" s="48"/>
      <c r="B63" s="48"/>
      <c r="C63" s="48"/>
      <c r="D63" s="48"/>
      <c r="G63" s="51"/>
    </row>
    <row r="64" spans="1:7" s="16" customFormat="1" x14ac:dyDescent="0.2">
      <c r="A64" s="48"/>
      <c r="B64" s="48"/>
      <c r="C64" s="48"/>
      <c r="D64" s="48"/>
      <c r="G64" s="51"/>
    </row>
    <row r="65" spans="1:7" s="16" customFormat="1" x14ac:dyDescent="0.2">
      <c r="A65" s="48"/>
      <c r="B65" s="48"/>
      <c r="C65" s="48"/>
      <c r="D65" s="48"/>
      <c r="G65" s="51"/>
    </row>
    <row r="66" spans="1:7" s="16" customFormat="1" x14ac:dyDescent="0.2">
      <c r="A66" s="48"/>
      <c r="B66" s="48"/>
      <c r="C66" s="48"/>
      <c r="D66" s="48"/>
      <c r="G66" s="51"/>
    </row>
    <row r="67" spans="1:7" s="16" customFormat="1" x14ac:dyDescent="0.2">
      <c r="A67" s="48"/>
      <c r="B67" s="48"/>
      <c r="C67" s="48"/>
      <c r="D67" s="48"/>
      <c r="G67" s="51"/>
    </row>
    <row r="68" spans="1:7" s="16" customFormat="1" x14ac:dyDescent="0.2">
      <c r="A68" s="48"/>
      <c r="B68" s="48"/>
      <c r="C68" s="48"/>
      <c r="D68" s="48"/>
      <c r="G68" s="51"/>
    </row>
    <row r="69" spans="1:7" s="16" customFormat="1" x14ac:dyDescent="0.2">
      <c r="A69" s="48"/>
      <c r="B69" s="48"/>
      <c r="C69" s="48"/>
      <c r="D69" s="48"/>
      <c r="G69" s="51"/>
    </row>
    <row r="70" spans="1:7" s="16" customFormat="1" x14ac:dyDescent="0.2">
      <c r="A70" s="48"/>
      <c r="B70" s="48"/>
      <c r="C70" s="48"/>
      <c r="D70" s="48"/>
      <c r="G70" s="51"/>
    </row>
    <row r="71" spans="1:7" s="16" customFormat="1" x14ac:dyDescent="0.2">
      <c r="A71" s="48"/>
      <c r="B71" s="48"/>
      <c r="C71" s="48"/>
      <c r="D71" s="48"/>
      <c r="G71" s="51"/>
    </row>
    <row r="72" spans="1:7" s="16" customFormat="1" x14ac:dyDescent="0.2">
      <c r="A72" s="48"/>
      <c r="B72" s="48"/>
      <c r="C72" s="48"/>
      <c r="D72" s="48"/>
      <c r="G72" s="51"/>
    </row>
    <row r="73" spans="1:7" s="16" customFormat="1" x14ac:dyDescent="0.2">
      <c r="A73" s="48"/>
      <c r="B73" s="48"/>
      <c r="C73" s="48"/>
      <c r="D73" s="48"/>
      <c r="G73" s="51"/>
    </row>
    <row r="74" spans="1:7" s="16" customFormat="1" x14ac:dyDescent="0.2">
      <c r="A74" s="48"/>
      <c r="B74" s="48"/>
      <c r="C74" s="48"/>
      <c r="D74" s="48"/>
      <c r="G74" s="51"/>
    </row>
    <row r="75" spans="1:7" s="16" customFormat="1" x14ac:dyDescent="0.2">
      <c r="A75" s="48"/>
      <c r="B75" s="48"/>
      <c r="C75" s="48"/>
      <c r="D75" s="48"/>
      <c r="G75" s="51"/>
    </row>
    <row r="76" spans="1:7" s="16" customFormat="1" x14ac:dyDescent="0.2">
      <c r="A76" s="48"/>
      <c r="B76" s="48"/>
      <c r="C76" s="48"/>
      <c r="D76" s="48"/>
      <c r="G76" s="51"/>
    </row>
    <row r="77" spans="1:7" s="16" customFormat="1" x14ac:dyDescent="0.2">
      <c r="A77" s="48"/>
      <c r="B77" s="48"/>
      <c r="C77" s="48"/>
      <c r="D77" s="48"/>
      <c r="G77" s="51"/>
    </row>
    <row r="78" spans="1:7" s="16" customFormat="1" x14ac:dyDescent="0.2">
      <c r="A78" s="48"/>
      <c r="B78" s="48"/>
      <c r="C78" s="48"/>
      <c r="D78" s="48"/>
      <c r="G78" s="51"/>
    </row>
    <row r="79" spans="1:7" s="16" customFormat="1" x14ac:dyDescent="0.2">
      <c r="A79" s="48"/>
      <c r="B79" s="48"/>
      <c r="C79" s="48"/>
      <c r="D79" s="48"/>
      <c r="G79" s="51"/>
    </row>
    <row r="80" spans="1:7" s="16" customFormat="1" x14ac:dyDescent="0.2">
      <c r="A80" s="48"/>
      <c r="B80" s="48"/>
      <c r="C80" s="48"/>
      <c r="D80" s="48"/>
      <c r="G80" s="51"/>
    </row>
    <row r="81" spans="1:7" s="16" customFormat="1" x14ac:dyDescent="0.2">
      <c r="A81" s="48"/>
      <c r="B81" s="48"/>
      <c r="C81" s="48"/>
      <c r="D81" s="48"/>
      <c r="G81" s="51"/>
    </row>
    <row r="82" spans="1:7" s="16" customFormat="1" x14ac:dyDescent="0.2">
      <c r="A82" s="48"/>
      <c r="B82" s="48"/>
      <c r="C82" s="48"/>
      <c r="D82" s="48"/>
      <c r="G82" s="51"/>
    </row>
    <row r="83" spans="1:7" s="16" customFormat="1" x14ac:dyDescent="0.2">
      <c r="A83" s="48"/>
      <c r="B83" s="48"/>
      <c r="C83" s="48"/>
      <c r="D83" s="48"/>
      <c r="G83" s="51"/>
    </row>
    <row r="84" spans="1:7" s="16" customFormat="1" x14ac:dyDescent="0.2">
      <c r="A84" s="48"/>
      <c r="B84" s="48"/>
      <c r="C84" s="48"/>
      <c r="D84" s="48"/>
      <c r="G84" s="51"/>
    </row>
    <row r="85" spans="1:7" s="16" customFormat="1" x14ac:dyDescent="0.2">
      <c r="A85" s="48"/>
      <c r="B85" s="48"/>
      <c r="C85" s="48"/>
      <c r="D85" s="48"/>
      <c r="G85" s="51"/>
    </row>
    <row r="86" spans="1:7" s="16" customFormat="1" x14ac:dyDescent="0.2">
      <c r="A86" s="48"/>
      <c r="B86" s="48"/>
      <c r="C86" s="48"/>
      <c r="D86" s="48"/>
      <c r="G86" s="51"/>
    </row>
    <row r="87" spans="1:7" s="16" customFormat="1" x14ac:dyDescent="0.2">
      <c r="A87" s="48"/>
      <c r="B87" s="48"/>
      <c r="C87" s="48"/>
      <c r="D87" s="48"/>
      <c r="G87" s="51"/>
    </row>
    <row r="88" spans="1:7" s="16" customFormat="1" x14ac:dyDescent="0.2">
      <c r="A88" s="48"/>
      <c r="B88" s="48"/>
      <c r="C88" s="48"/>
      <c r="D88" s="48"/>
      <c r="G88" s="51"/>
    </row>
    <row r="89" spans="1:7" s="16" customFormat="1" x14ac:dyDescent="0.2">
      <c r="A89" s="48"/>
      <c r="B89" s="48"/>
      <c r="C89" s="48"/>
      <c r="D89" s="48"/>
      <c r="G89" s="51"/>
    </row>
    <row r="90" spans="1:7" s="16" customFormat="1" x14ac:dyDescent="0.2">
      <c r="A90" s="48"/>
      <c r="B90" s="48"/>
      <c r="C90" s="48"/>
      <c r="D90" s="48"/>
      <c r="G90" s="51"/>
    </row>
    <row r="91" spans="1:7" s="16" customFormat="1" x14ac:dyDescent="0.2">
      <c r="A91" s="48"/>
      <c r="B91" s="48"/>
      <c r="C91" s="48"/>
      <c r="D91" s="48"/>
      <c r="G91" s="51"/>
    </row>
  </sheetData>
  <sheetProtection sheet="1" objects="1" scenarios="1"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zoomScaleNormal="100" workbookViewId="0">
      <selection activeCell="C10" sqref="C10"/>
    </sheetView>
  </sheetViews>
  <sheetFormatPr defaultColWidth="9.140625" defaultRowHeight="12.75" x14ac:dyDescent="0.2"/>
  <cols>
    <col min="1" max="1" width="8.7109375" style="22" customWidth="1"/>
    <col min="2" max="2" width="28" style="22" customWidth="1"/>
    <col min="3" max="3" width="6.140625" style="33" bestFit="1" customWidth="1"/>
    <col min="4" max="4" width="7.85546875" style="34" customWidth="1"/>
    <col min="5" max="5" width="11.42578125" style="35" customWidth="1"/>
    <col min="6" max="6" width="6.140625" style="36" bestFit="1" customWidth="1"/>
    <col min="7" max="7" width="7.85546875" style="34" customWidth="1"/>
    <col min="8" max="8" width="11.42578125" style="35" customWidth="1"/>
    <col min="9" max="9" width="6.140625" style="36" bestFit="1" customWidth="1"/>
    <col min="10" max="10" width="7.85546875" style="34" customWidth="1"/>
    <col min="11" max="11" width="11.42578125" style="35" customWidth="1"/>
    <col min="12" max="12" width="8.5703125" style="37" customWidth="1"/>
    <col min="13" max="13" width="11.42578125" style="38" customWidth="1"/>
    <col min="14" max="14" width="24.140625" style="33" customWidth="1"/>
    <col min="15" max="16384" width="9.140625" style="22"/>
  </cols>
  <sheetData>
    <row r="1" spans="1:14" s="57" customFormat="1" ht="11.25" customHeight="1" x14ac:dyDescent="0.2">
      <c r="A1" s="502" t="s">
        <v>122</v>
      </c>
      <c r="B1" s="502"/>
      <c r="C1" s="261"/>
      <c r="D1" s="261"/>
      <c r="E1" s="261"/>
      <c r="F1" s="261"/>
      <c r="G1" s="261"/>
      <c r="H1" s="261"/>
      <c r="I1" s="55"/>
      <c r="J1" s="55"/>
      <c r="K1" s="55"/>
      <c r="L1" s="500"/>
      <c r="M1" s="500"/>
      <c r="N1" s="500"/>
    </row>
    <row r="2" spans="1:14" s="1" customFormat="1" ht="18.75" thickBot="1" x14ac:dyDescent="0.25">
      <c r="A2" s="497" t="s">
        <v>46</v>
      </c>
      <c r="B2" s="497"/>
      <c r="C2" s="497"/>
      <c r="D2" s="497"/>
      <c r="E2" s="497"/>
      <c r="F2" s="497"/>
      <c r="G2" s="497"/>
      <c r="H2" s="497"/>
      <c r="I2" s="497"/>
      <c r="J2" s="497"/>
      <c r="K2" s="497"/>
      <c r="L2" s="497"/>
      <c r="M2" s="497"/>
      <c r="N2" s="497"/>
    </row>
    <row r="3" spans="1:14" s="23" customFormat="1" ht="14.25" customHeight="1" x14ac:dyDescent="0.2">
      <c r="A3" s="484" t="s">
        <v>191</v>
      </c>
      <c r="B3" s="485"/>
      <c r="C3" s="485"/>
      <c r="D3" s="485"/>
      <c r="E3" s="485"/>
      <c r="F3" s="485"/>
      <c r="G3" s="485"/>
      <c r="H3" s="485"/>
      <c r="I3" s="485"/>
      <c r="J3" s="485"/>
      <c r="K3" s="485"/>
      <c r="L3" s="485"/>
      <c r="M3" s="485"/>
      <c r="N3" s="486"/>
    </row>
    <row r="4" spans="1:14" ht="90" customHeight="1" thickBot="1" x14ac:dyDescent="0.25">
      <c r="A4" s="487"/>
      <c r="B4" s="488"/>
      <c r="C4" s="488"/>
      <c r="D4" s="488"/>
      <c r="E4" s="488"/>
      <c r="F4" s="488"/>
      <c r="G4" s="488"/>
      <c r="H4" s="488"/>
      <c r="I4" s="488"/>
      <c r="J4" s="488"/>
      <c r="K4" s="488"/>
      <c r="L4" s="488"/>
      <c r="M4" s="488"/>
      <c r="N4" s="489"/>
    </row>
    <row r="5" spans="1:14" ht="7.5" customHeight="1" thickBot="1" x14ac:dyDescent="0.25">
      <c r="A5" s="24"/>
      <c r="B5" s="24"/>
      <c r="C5" s="24"/>
      <c r="D5" s="24"/>
      <c r="E5" s="24"/>
      <c r="F5" s="24"/>
      <c r="G5" s="24"/>
      <c r="H5" s="24"/>
      <c r="I5" s="24"/>
      <c r="J5" s="24"/>
      <c r="K5" s="24"/>
      <c r="L5" s="25"/>
      <c r="M5" s="26"/>
      <c r="N5" s="24"/>
    </row>
    <row r="6" spans="1:14" ht="19.5" customHeight="1" x14ac:dyDescent="0.2">
      <c r="A6" s="491" t="s">
        <v>154</v>
      </c>
      <c r="B6" s="482" t="s">
        <v>89</v>
      </c>
      <c r="C6" s="501" t="s">
        <v>54</v>
      </c>
      <c r="D6" s="501"/>
      <c r="E6" s="501"/>
      <c r="F6" s="501" t="s">
        <v>57</v>
      </c>
      <c r="G6" s="501"/>
      <c r="H6" s="501"/>
      <c r="I6" s="501" t="s">
        <v>55</v>
      </c>
      <c r="J6" s="501"/>
      <c r="K6" s="501"/>
      <c r="L6" s="498" t="s">
        <v>88</v>
      </c>
      <c r="M6" s="495" t="s">
        <v>87</v>
      </c>
      <c r="N6" s="493" t="s">
        <v>68</v>
      </c>
    </row>
    <row r="7" spans="1:14" s="27" customFormat="1" ht="45.75" thickBot="1" x14ac:dyDescent="0.25">
      <c r="A7" s="492"/>
      <c r="B7" s="483"/>
      <c r="C7" s="106" t="s">
        <v>157</v>
      </c>
      <c r="D7" s="107" t="s">
        <v>69</v>
      </c>
      <c r="E7" s="200" t="s">
        <v>90</v>
      </c>
      <c r="F7" s="201" t="s">
        <v>157</v>
      </c>
      <c r="G7" s="107" t="s">
        <v>69</v>
      </c>
      <c r="H7" s="200" t="s">
        <v>91</v>
      </c>
      <c r="I7" s="201" t="s">
        <v>157</v>
      </c>
      <c r="J7" s="107" t="s">
        <v>69</v>
      </c>
      <c r="K7" s="200" t="s">
        <v>92</v>
      </c>
      <c r="L7" s="499"/>
      <c r="M7" s="496"/>
      <c r="N7" s="494"/>
    </row>
    <row r="8" spans="1:14" s="29" customFormat="1" ht="15.75" customHeight="1" x14ac:dyDescent="0.2">
      <c r="A8" s="245">
        <v>1</v>
      </c>
      <c r="B8" s="108" t="s">
        <v>160</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t="s">
        <v>70</v>
      </c>
    </row>
    <row r="9" spans="1:14" s="29" customFormat="1" ht="15.75" customHeight="1" thickBot="1" x14ac:dyDescent="0.25">
      <c r="A9" s="246">
        <v>2</v>
      </c>
      <c r="B9" s="116" t="s">
        <v>178</v>
      </c>
      <c r="C9" s="117">
        <v>4000</v>
      </c>
      <c r="D9" s="118">
        <v>20</v>
      </c>
      <c r="E9" s="119">
        <f t="shared" si="0"/>
        <v>80000</v>
      </c>
      <c r="F9" s="120">
        <v>0</v>
      </c>
      <c r="G9" s="121">
        <v>0</v>
      </c>
      <c r="H9" s="119">
        <f t="shared" si="1"/>
        <v>0</v>
      </c>
      <c r="I9" s="120">
        <v>0</v>
      </c>
      <c r="J9" s="121">
        <v>0</v>
      </c>
      <c r="K9" s="119">
        <f t="shared" si="2"/>
        <v>0</v>
      </c>
      <c r="L9" s="120">
        <f>C9+F9+I9</f>
        <v>4000</v>
      </c>
      <c r="M9" s="122">
        <f>E9+H9+K9</f>
        <v>80000</v>
      </c>
      <c r="N9" s="123" t="s">
        <v>70</v>
      </c>
    </row>
    <row r="10" spans="1:14" s="28" customFormat="1" ht="15.75" customHeight="1" x14ac:dyDescent="0.2">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25">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25">
      <c r="A34" s="244"/>
      <c r="B34" s="124" t="s">
        <v>71</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25">
      <c r="A35" s="490"/>
      <c r="B35" s="490"/>
      <c r="C35" s="490"/>
      <c r="D35" s="490"/>
      <c r="E35" s="36"/>
      <c r="F35" s="33"/>
    </row>
    <row r="36" spans="1:14" x14ac:dyDescent="0.2">
      <c r="A36" s="466" t="s">
        <v>142</v>
      </c>
      <c r="B36" s="467"/>
      <c r="C36" s="467"/>
      <c r="D36" s="467"/>
      <c r="E36" s="467"/>
      <c r="F36" s="467"/>
      <c r="G36" s="467"/>
      <c r="H36" s="467"/>
      <c r="I36" s="467"/>
      <c r="J36" s="467"/>
      <c r="K36" s="467"/>
      <c r="L36" s="467"/>
      <c r="M36" s="467"/>
      <c r="N36" s="468"/>
    </row>
    <row r="37" spans="1:14" ht="13.5" thickBot="1" x14ac:dyDescent="0.25">
      <c r="A37" s="469"/>
      <c r="B37" s="470"/>
      <c r="C37" s="470"/>
      <c r="D37" s="470"/>
      <c r="E37" s="470"/>
      <c r="F37" s="470"/>
      <c r="G37" s="470"/>
      <c r="H37" s="470"/>
      <c r="I37" s="470"/>
      <c r="J37" s="470"/>
      <c r="K37" s="470"/>
      <c r="L37" s="470"/>
      <c r="M37" s="470"/>
      <c r="N37" s="471"/>
    </row>
  </sheetData>
  <sheetProtection sheet="1" objects="1" scenarios="1"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9" sqref="A9"/>
    </sheetView>
  </sheetViews>
  <sheetFormatPr defaultColWidth="9.140625" defaultRowHeight="12.75" x14ac:dyDescent="0.2"/>
  <cols>
    <col min="1" max="1" width="48" style="54" customWidth="1"/>
    <col min="2" max="2" width="18.140625" style="54" bestFit="1" customWidth="1"/>
    <col min="3" max="3" width="9.140625" style="54" bestFit="1" customWidth="1"/>
    <col min="4" max="4" width="9" style="54" bestFit="1" customWidth="1"/>
    <col min="5" max="5" width="18.140625" style="54" bestFit="1" customWidth="1"/>
    <col min="6" max="6" width="9.140625" style="54" bestFit="1" customWidth="1"/>
    <col min="7" max="7" width="7.85546875" style="54" bestFit="1" customWidth="1"/>
    <col min="8" max="8" width="18.140625" style="54" bestFit="1" customWidth="1"/>
    <col min="9" max="9" width="9.140625" style="54" bestFit="1" customWidth="1"/>
    <col min="10" max="10" width="7.85546875" style="54" bestFit="1" customWidth="1"/>
    <col min="11" max="11" width="21.5703125" style="54" bestFit="1" customWidth="1"/>
    <col min="12" max="12" width="9.140625" style="54"/>
    <col min="13" max="13" width="31" style="54" bestFit="1" customWidth="1"/>
    <col min="14" max="16384" width="9.140625" style="54"/>
  </cols>
  <sheetData>
    <row r="1" spans="1:15" s="57" customFormat="1" ht="11.25" x14ac:dyDescent="0.2">
      <c r="A1" s="502" t="s">
        <v>121</v>
      </c>
      <c r="B1" s="502"/>
      <c r="C1" s="502"/>
      <c r="D1" s="502"/>
      <c r="E1" s="502"/>
      <c r="F1" s="502"/>
      <c r="G1" s="502"/>
      <c r="H1" s="502"/>
      <c r="I1" s="502"/>
      <c r="J1" s="502"/>
      <c r="K1" s="56"/>
      <c r="L1" s="55"/>
      <c r="M1" s="55"/>
    </row>
    <row r="2" spans="1:15" s="1" customFormat="1" ht="18.75" thickBot="1" x14ac:dyDescent="0.25">
      <c r="A2" s="497" t="s">
        <v>47</v>
      </c>
      <c r="B2" s="497"/>
      <c r="C2" s="497"/>
      <c r="D2" s="497"/>
      <c r="E2" s="497"/>
      <c r="F2" s="497"/>
      <c r="G2" s="497"/>
      <c r="H2" s="497"/>
      <c r="I2" s="497"/>
      <c r="J2" s="497"/>
      <c r="K2" s="497"/>
      <c r="L2" s="12"/>
      <c r="M2" s="12"/>
      <c r="N2" s="2"/>
      <c r="O2" s="2"/>
    </row>
    <row r="3" spans="1:15" s="1" customFormat="1" ht="65.25" customHeight="1" thickBot="1" x14ac:dyDescent="0.25">
      <c r="A3" s="507" t="s">
        <v>190</v>
      </c>
      <c r="B3" s="508"/>
      <c r="C3" s="508"/>
      <c r="D3" s="508"/>
      <c r="E3" s="508"/>
      <c r="F3" s="508"/>
      <c r="G3" s="508"/>
      <c r="H3" s="508"/>
      <c r="I3" s="508"/>
      <c r="J3" s="508"/>
      <c r="K3" s="509"/>
      <c r="L3" s="58"/>
      <c r="M3" s="58"/>
    </row>
    <row r="4" spans="1:15" s="1" customFormat="1" ht="10.5" customHeight="1" thickBot="1" x14ac:dyDescent="0.25">
      <c r="A4" s="58"/>
      <c r="B4" s="58"/>
      <c r="C4" s="58"/>
      <c r="D4" s="58"/>
      <c r="E4" s="58"/>
      <c r="F4" s="58"/>
      <c r="G4" s="58"/>
      <c r="H4" s="58"/>
      <c r="I4" s="58"/>
      <c r="J4" s="58"/>
      <c r="K4" s="58"/>
      <c r="L4" s="58"/>
      <c r="M4" s="58"/>
    </row>
    <row r="5" spans="1:15" s="60" customFormat="1" ht="15" x14ac:dyDescent="0.2">
      <c r="A5" s="131" t="s">
        <v>116</v>
      </c>
      <c r="B5" s="520" t="s">
        <v>54</v>
      </c>
      <c r="C5" s="520"/>
      <c r="D5" s="520"/>
      <c r="E5" s="520" t="s">
        <v>57</v>
      </c>
      <c r="F5" s="520"/>
      <c r="G5" s="520"/>
      <c r="H5" s="520" t="s">
        <v>55</v>
      </c>
      <c r="I5" s="520"/>
      <c r="J5" s="520"/>
      <c r="K5" s="132" t="s">
        <v>138</v>
      </c>
      <c r="L5" s="59"/>
    </row>
    <row r="6" spans="1:15" s="60" customFormat="1" ht="15" x14ac:dyDescent="0.2">
      <c r="A6" s="133"/>
      <c r="B6" s="134" t="s">
        <v>119</v>
      </c>
      <c r="C6" s="134" t="s">
        <v>117</v>
      </c>
      <c r="D6" s="134" t="s">
        <v>94</v>
      </c>
      <c r="E6" s="135" t="s">
        <v>119</v>
      </c>
      <c r="F6" s="135" t="s">
        <v>117</v>
      </c>
      <c r="G6" s="135" t="s">
        <v>94</v>
      </c>
      <c r="H6" s="135" t="s">
        <v>119</v>
      </c>
      <c r="I6" s="135" t="s">
        <v>117</v>
      </c>
      <c r="J6" s="135" t="s">
        <v>94</v>
      </c>
      <c r="K6" s="136"/>
    </row>
    <row r="7" spans="1:15" s="60" customFormat="1" ht="14.25" x14ac:dyDescent="0.2">
      <c r="A7" s="230" t="s">
        <v>159</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25" x14ac:dyDescent="0.2">
      <c r="A8" s="276"/>
      <c r="B8" s="277"/>
      <c r="C8" s="278"/>
      <c r="D8" s="280">
        <f>C8*B8</f>
        <v>0</v>
      </c>
      <c r="E8" s="277"/>
      <c r="F8" s="278"/>
      <c r="G8" s="280">
        <f t="shared" si="0"/>
        <v>0</v>
      </c>
      <c r="H8" s="277"/>
      <c r="I8" s="278"/>
      <c r="J8" s="280">
        <f t="shared" si="1"/>
        <v>0</v>
      </c>
      <c r="K8" s="281">
        <f>SUM(D8+G8+J8)</f>
        <v>0</v>
      </c>
    </row>
    <row r="9" spans="1:15" s="282" customFormat="1" ht="14.25" x14ac:dyDescent="0.2">
      <c r="A9" s="276"/>
      <c r="B9" s="277"/>
      <c r="C9" s="278"/>
      <c r="D9" s="280">
        <f>C9*B9</f>
        <v>0</v>
      </c>
      <c r="E9" s="277"/>
      <c r="F9" s="278"/>
      <c r="G9" s="280">
        <f t="shared" si="0"/>
        <v>0</v>
      </c>
      <c r="H9" s="277"/>
      <c r="I9" s="278"/>
      <c r="J9" s="280">
        <f t="shared" si="1"/>
        <v>0</v>
      </c>
      <c r="K9" s="281"/>
    </row>
    <row r="10" spans="1:15" s="282" customFormat="1" ht="14.25" x14ac:dyDescent="0.2">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
      <c r="A12" s="279"/>
      <c r="B12" s="277"/>
      <c r="C12" s="278"/>
      <c r="D12" s="280">
        <f>C12*B12</f>
        <v>0</v>
      </c>
      <c r="E12" s="277"/>
      <c r="F12" s="278"/>
      <c r="G12" s="280">
        <f t="shared" si="0"/>
        <v>0</v>
      </c>
      <c r="H12" s="277"/>
      <c r="I12" s="278"/>
      <c r="J12" s="280">
        <f t="shared" si="1"/>
        <v>0</v>
      </c>
      <c r="K12" s="281">
        <f>SUM(D12+G12+J12)</f>
        <v>0</v>
      </c>
    </row>
    <row r="13" spans="1:15" s="22" customFormat="1" ht="15.75" thickBot="1" x14ac:dyDescent="0.25">
      <c r="A13" s="137" t="s">
        <v>118</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5" thickBot="1" x14ac:dyDescent="0.25">
      <c r="A14" s="21"/>
      <c r="B14" s="61"/>
      <c r="C14" s="34"/>
      <c r="D14" s="34"/>
      <c r="E14" s="34"/>
      <c r="F14" s="34"/>
      <c r="G14" s="34"/>
      <c r="H14" s="34"/>
      <c r="I14" s="35"/>
      <c r="J14" s="36"/>
      <c r="K14" s="34"/>
      <c r="L14" s="35"/>
      <c r="M14" s="36"/>
    </row>
    <row r="15" spans="1:15" s="22" customFormat="1" ht="30" customHeight="1" thickBot="1" x14ac:dyDescent="0.25">
      <c r="A15" s="519" t="s">
        <v>147</v>
      </c>
      <c r="B15" s="485"/>
      <c r="C15" s="485"/>
      <c r="D15" s="485"/>
      <c r="E15" s="485"/>
      <c r="F15" s="485"/>
      <c r="G15" s="485"/>
      <c r="H15" s="485"/>
      <c r="I15" s="485"/>
      <c r="J15" s="485"/>
      <c r="K15" s="486"/>
      <c r="L15" s="62"/>
      <c r="M15" s="62"/>
    </row>
    <row r="16" spans="1:15" s="22" customFormat="1" ht="17.25" customHeight="1" x14ac:dyDescent="0.2">
      <c r="A16" s="510" t="s">
        <v>201</v>
      </c>
      <c r="B16" s="511"/>
      <c r="C16" s="511"/>
      <c r="D16" s="511"/>
      <c r="E16" s="511"/>
      <c r="F16" s="511"/>
      <c r="G16" s="511"/>
      <c r="H16" s="511"/>
      <c r="I16" s="511"/>
      <c r="J16" s="511"/>
      <c r="K16" s="512"/>
      <c r="L16" s="63"/>
      <c r="M16" s="63"/>
    </row>
    <row r="17" spans="1:15" s="22" customFormat="1" ht="30.75" customHeight="1" x14ac:dyDescent="0.2">
      <c r="A17" s="513"/>
      <c r="B17" s="514"/>
      <c r="C17" s="514"/>
      <c r="D17" s="514"/>
      <c r="E17" s="514"/>
      <c r="F17" s="514"/>
      <c r="G17" s="514"/>
      <c r="H17" s="514"/>
      <c r="I17" s="514"/>
      <c r="J17" s="514"/>
      <c r="K17" s="515"/>
      <c r="L17" s="64"/>
      <c r="M17" s="64"/>
    </row>
    <row r="18" spans="1:15" s="22" customFormat="1" ht="12.75" customHeight="1" x14ac:dyDescent="0.2">
      <c r="A18" s="513"/>
      <c r="B18" s="514"/>
      <c r="C18" s="514"/>
      <c r="D18" s="514"/>
      <c r="E18" s="514"/>
      <c r="F18" s="514"/>
      <c r="G18" s="514"/>
      <c r="H18" s="514"/>
      <c r="I18" s="514"/>
      <c r="J18" s="514"/>
      <c r="K18" s="515"/>
      <c r="L18" s="63"/>
      <c r="M18" s="63"/>
    </row>
    <row r="19" spans="1:15" s="22" customFormat="1" ht="92.25" customHeight="1" thickBot="1" x14ac:dyDescent="0.25">
      <c r="A19" s="516"/>
      <c r="B19" s="517"/>
      <c r="C19" s="517"/>
      <c r="D19" s="517"/>
      <c r="E19" s="517"/>
      <c r="F19" s="517"/>
      <c r="G19" s="517"/>
      <c r="H19" s="517"/>
      <c r="I19" s="517"/>
      <c r="J19" s="517"/>
      <c r="K19" s="518"/>
      <c r="L19" s="64"/>
      <c r="M19" s="64"/>
    </row>
    <row r="20" spans="1:15" s="22" customFormat="1" ht="9" customHeight="1" thickBot="1" x14ac:dyDescent="0.25">
      <c r="A20" s="503"/>
      <c r="B20" s="503"/>
      <c r="C20" s="503"/>
      <c r="D20" s="503"/>
      <c r="E20" s="503"/>
      <c r="F20" s="503"/>
      <c r="G20" s="503"/>
      <c r="H20" s="503"/>
      <c r="I20" s="503"/>
      <c r="J20" s="503"/>
      <c r="K20" s="503"/>
      <c r="L20" s="65"/>
      <c r="M20" s="66"/>
      <c r="N20" s="66"/>
      <c r="O20" s="66"/>
    </row>
    <row r="21" spans="1:15" s="22" customFormat="1" ht="38.25" customHeight="1" thickBot="1" x14ac:dyDescent="0.25">
      <c r="A21" s="504" t="s">
        <v>148</v>
      </c>
      <c r="B21" s="505"/>
      <c r="C21" s="505"/>
      <c r="D21" s="505"/>
      <c r="E21" s="505"/>
      <c r="F21" s="505"/>
      <c r="G21" s="505"/>
      <c r="H21" s="505"/>
      <c r="I21" s="505"/>
      <c r="J21" s="505"/>
      <c r="K21" s="506"/>
      <c r="L21" s="67"/>
      <c r="M21" s="67"/>
      <c r="N21" s="66"/>
      <c r="O21" s="66"/>
    </row>
    <row r="22" spans="1:15" s="22" customFormat="1" x14ac:dyDescent="0.2">
      <c r="L22" s="66"/>
      <c r="M22" s="66"/>
      <c r="N22" s="66"/>
      <c r="O22" s="66"/>
    </row>
    <row r="23" spans="1:15" s="22" customFormat="1" x14ac:dyDescent="0.2"/>
    <row r="24" spans="1:15" s="22" customFormat="1" x14ac:dyDescent="0.2"/>
    <row r="25" spans="1:15" s="22" customFormat="1" x14ac:dyDescent="0.2"/>
    <row r="26" spans="1:15" s="22" customFormat="1" x14ac:dyDescent="0.2"/>
    <row r="27" spans="1:15" s="22" customFormat="1" x14ac:dyDescent="0.2"/>
    <row r="28" spans="1:15" s="22" customFormat="1" x14ac:dyDescent="0.2"/>
    <row r="29" spans="1:15" s="22" customFormat="1" x14ac:dyDescent="0.2"/>
    <row r="30" spans="1:15" s="22" customFormat="1" x14ac:dyDescent="0.2"/>
    <row r="31" spans="1:15" s="22" customFormat="1" x14ac:dyDescent="0.2"/>
    <row r="32" spans="1:15"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sheetData>
  <sheetProtection sheet="1"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A33" sqref="A33:L34"/>
    </sheetView>
  </sheetViews>
  <sheetFormatPr defaultColWidth="9.140625" defaultRowHeight="12.75" x14ac:dyDescent="0.2"/>
  <cols>
    <col min="1" max="1" width="7.7109375" style="7" customWidth="1"/>
    <col min="2" max="2" width="53.7109375" style="7" customWidth="1"/>
    <col min="3" max="4" width="14.140625" style="298" customWidth="1"/>
    <col min="5" max="5" width="6.28515625" style="299" bestFit="1" customWidth="1"/>
    <col min="6" max="6" width="9.7109375" style="299" customWidth="1"/>
    <col min="7" max="9" width="8.7109375" style="300" customWidth="1"/>
    <col min="10" max="10" width="9.85546875" style="300" customWidth="1"/>
    <col min="11" max="11" width="9.85546875" style="301" bestFit="1" customWidth="1"/>
    <col min="12" max="12" width="28" style="302" customWidth="1"/>
    <col min="13" max="16384" width="9.140625" style="7"/>
  </cols>
  <sheetData>
    <row r="1" spans="1:16" s="294" customFormat="1" ht="12.75" customHeight="1" x14ac:dyDescent="0.2">
      <c r="A1" s="531" t="s">
        <v>121</v>
      </c>
      <c r="B1" s="531"/>
      <c r="C1" s="288"/>
      <c r="D1" s="289"/>
      <c r="E1" s="289"/>
      <c r="F1" s="289"/>
      <c r="G1" s="290"/>
      <c r="H1" s="290"/>
      <c r="I1" s="290"/>
      <c r="J1" s="290"/>
      <c r="K1" s="291"/>
      <c r="L1" s="292"/>
      <c r="M1" s="293"/>
    </row>
    <row r="2" spans="1:16" s="296" customFormat="1" ht="15.75" customHeight="1" thickBot="1" x14ac:dyDescent="0.25">
      <c r="A2" s="530" t="s">
        <v>48</v>
      </c>
      <c r="B2" s="530"/>
      <c r="C2" s="530"/>
      <c r="D2" s="530"/>
      <c r="E2" s="530"/>
      <c r="F2" s="530"/>
      <c r="G2" s="530"/>
      <c r="H2" s="530"/>
      <c r="I2" s="530"/>
      <c r="J2" s="530"/>
      <c r="K2" s="530"/>
      <c r="L2" s="530"/>
      <c r="M2" s="295"/>
      <c r="N2" s="295"/>
      <c r="O2" s="295"/>
      <c r="P2" s="295"/>
    </row>
    <row r="3" spans="1:16" ht="89.25" customHeight="1" thickBot="1" x14ac:dyDescent="0.25">
      <c r="A3" s="521" t="s">
        <v>189</v>
      </c>
      <c r="B3" s="522"/>
      <c r="C3" s="522"/>
      <c r="D3" s="522"/>
      <c r="E3" s="522"/>
      <c r="F3" s="522"/>
      <c r="G3" s="522"/>
      <c r="H3" s="522"/>
      <c r="I3" s="522"/>
      <c r="J3" s="522"/>
      <c r="K3" s="522"/>
      <c r="L3" s="523"/>
    </row>
    <row r="4" spans="1:16" ht="7.5" customHeight="1" thickBot="1" x14ac:dyDescent="0.25">
      <c r="B4" s="297"/>
    </row>
    <row r="5" spans="1:16" s="294" customFormat="1" ht="42" customHeight="1" thickBot="1" x14ac:dyDescent="0.25">
      <c r="A5" s="303" t="s">
        <v>154</v>
      </c>
      <c r="B5" s="303" t="s">
        <v>161</v>
      </c>
      <c r="C5" s="304" t="s">
        <v>123</v>
      </c>
      <c r="D5" s="304" t="s">
        <v>124</v>
      </c>
      <c r="E5" s="305" t="s">
        <v>73</v>
      </c>
      <c r="F5" s="305" t="s">
        <v>72</v>
      </c>
      <c r="G5" s="306" t="s">
        <v>183</v>
      </c>
      <c r="H5" s="306" t="s">
        <v>184</v>
      </c>
      <c r="I5" s="306" t="s">
        <v>185</v>
      </c>
      <c r="J5" s="306" t="s">
        <v>186</v>
      </c>
      <c r="K5" s="307" t="s">
        <v>74</v>
      </c>
      <c r="L5" s="308" t="s">
        <v>75</v>
      </c>
    </row>
    <row r="6" spans="1:16" s="294" customFormat="1" ht="15.75" thickBot="1" x14ac:dyDescent="0.25">
      <c r="A6" s="285"/>
      <c r="B6" s="309" t="s">
        <v>76</v>
      </c>
      <c r="C6" s="532" t="s">
        <v>150</v>
      </c>
      <c r="D6" s="532"/>
      <c r="E6" s="532"/>
      <c r="F6" s="532"/>
      <c r="G6" s="532"/>
      <c r="H6" s="532"/>
      <c r="I6" s="532"/>
      <c r="J6" s="532"/>
      <c r="K6" s="532"/>
      <c r="L6" s="533"/>
      <c r="M6" s="310"/>
    </row>
    <row r="7" spans="1:16" s="318" customFormat="1" ht="13.5" customHeight="1" thickBot="1" x14ac:dyDescent="0.25">
      <c r="A7" s="311">
        <v>1</v>
      </c>
      <c r="B7" s="312" t="s">
        <v>172</v>
      </c>
      <c r="C7" s="313"/>
      <c r="D7" s="313"/>
      <c r="E7" s="314">
        <v>2</v>
      </c>
      <c r="F7" s="314">
        <v>2</v>
      </c>
      <c r="G7" s="315">
        <v>250</v>
      </c>
      <c r="H7" s="315">
        <v>500</v>
      </c>
      <c r="I7" s="315">
        <v>100</v>
      </c>
      <c r="J7" s="315">
        <v>160</v>
      </c>
      <c r="K7" s="316">
        <f>SUM(G7:J7)*F7</f>
        <v>2020</v>
      </c>
      <c r="L7" s="317" t="s">
        <v>179</v>
      </c>
    </row>
    <row r="8" spans="1:16" x14ac:dyDescent="0.2">
      <c r="A8" s="258"/>
      <c r="B8" s="231"/>
      <c r="C8" s="151"/>
      <c r="D8" s="151"/>
      <c r="E8" s="220"/>
      <c r="F8" s="220"/>
      <c r="G8" s="216"/>
      <c r="H8" s="216"/>
      <c r="I8" s="216"/>
      <c r="J8" s="216"/>
      <c r="K8" s="147">
        <f>SUM(G8:J8)*F8</f>
        <v>0</v>
      </c>
      <c r="L8" s="154"/>
    </row>
    <row r="9" spans="1:16" x14ac:dyDescent="0.2">
      <c r="A9" s="258"/>
      <c r="B9" s="232"/>
      <c r="C9" s="155"/>
      <c r="D9" s="155"/>
      <c r="E9" s="221"/>
      <c r="F9" s="221"/>
      <c r="G9" s="217"/>
      <c r="H9" s="217"/>
      <c r="I9" s="217"/>
      <c r="J9" s="217"/>
      <c r="K9" s="147">
        <f t="shared" ref="K9:K13" si="0">SUM(G9:J9)*F9</f>
        <v>0</v>
      </c>
      <c r="L9" s="157"/>
    </row>
    <row r="10" spans="1:16" x14ac:dyDescent="0.2">
      <c r="A10" s="258"/>
      <c r="B10" s="233"/>
      <c r="C10" s="155"/>
      <c r="D10" s="155"/>
      <c r="E10" s="221"/>
      <c r="F10" s="221"/>
      <c r="G10" s="217"/>
      <c r="H10" s="217"/>
      <c r="I10" s="217"/>
      <c r="J10" s="217"/>
      <c r="K10" s="147">
        <f t="shared" si="0"/>
        <v>0</v>
      </c>
      <c r="L10" s="157"/>
    </row>
    <row r="11" spans="1:16" x14ac:dyDescent="0.2">
      <c r="A11" s="258"/>
      <c r="B11" s="232"/>
      <c r="C11" s="155"/>
      <c r="D11" s="155"/>
      <c r="E11" s="221"/>
      <c r="F11" s="221"/>
      <c r="G11" s="217"/>
      <c r="H11" s="217"/>
      <c r="I11" s="217"/>
      <c r="J11" s="217"/>
      <c r="K11" s="147">
        <f t="shared" si="0"/>
        <v>0</v>
      </c>
      <c r="L11" s="157"/>
    </row>
    <row r="12" spans="1:16" x14ac:dyDescent="0.2">
      <c r="A12" s="283"/>
      <c r="B12" s="234" t="s">
        <v>77</v>
      </c>
      <c r="C12" s="163"/>
      <c r="D12" s="163"/>
      <c r="E12" s="222"/>
      <c r="F12" s="222"/>
      <c r="G12" s="218"/>
      <c r="H12" s="218"/>
      <c r="I12" s="218"/>
      <c r="J12" s="218"/>
      <c r="K12" s="164"/>
      <c r="L12" s="165"/>
    </row>
    <row r="13" spans="1:16" ht="13.5" thickBot="1" x14ac:dyDescent="0.25">
      <c r="A13" s="259"/>
      <c r="B13" s="237"/>
      <c r="C13" s="238"/>
      <c r="D13" s="238"/>
      <c r="E13" s="239"/>
      <c r="F13" s="239"/>
      <c r="G13" s="240"/>
      <c r="H13" s="240"/>
      <c r="I13" s="240"/>
      <c r="J13" s="240"/>
      <c r="K13" s="147">
        <f t="shared" si="0"/>
        <v>0</v>
      </c>
      <c r="L13" s="242"/>
    </row>
    <row r="14" spans="1:16" ht="13.5" thickBot="1" x14ac:dyDescent="0.25">
      <c r="A14" s="284"/>
      <c r="B14" s="193" t="s">
        <v>58</v>
      </c>
      <c r="C14" s="148"/>
      <c r="D14" s="148"/>
      <c r="E14" s="223"/>
      <c r="F14" s="223"/>
      <c r="G14" s="219"/>
      <c r="H14" s="219"/>
      <c r="I14" s="219"/>
      <c r="J14" s="219"/>
      <c r="K14" s="287">
        <f>ROUND(SUM(K8:K13),0)</f>
        <v>0</v>
      </c>
      <c r="L14" s="150"/>
    </row>
    <row r="15" spans="1:16" s="294" customFormat="1" ht="15.75" thickBot="1" x14ac:dyDescent="0.25">
      <c r="A15" s="285"/>
      <c r="B15" s="235" t="s">
        <v>76</v>
      </c>
      <c r="C15" s="532" t="s">
        <v>151</v>
      </c>
      <c r="D15" s="532"/>
      <c r="E15" s="532"/>
      <c r="F15" s="532"/>
      <c r="G15" s="532"/>
      <c r="H15" s="532"/>
      <c r="I15" s="532"/>
      <c r="J15" s="532"/>
      <c r="K15" s="532"/>
      <c r="L15" s="533"/>
    </row>
    <row r="16" spans="1:16" s="318" customFormat="1" x14ac:dyDescent="0.2">
      <c r="A16" s="260"/>
      <c r="B16" s="231"/>
      <c r="C16" s="151"/>
      <c r="D16" s="151"/>
      <c r="E16" s="220"/>
      <c r="F16" s="220"/>
      <c r="G16" s="216"/>
      <c r="H16" s="216"/>
      <c r="I16" s="216"/>
      <c r="J16" s="216"/>
      <c r="K16" s="147">
        <f t="shared" ref="K16:K19" si="1">SUM(G16:J16)*F16</f>
        <v>0</v>
      </c>
      <c r="L16" s="154"/>
    </row>
    <row r="17" spans="1:12" x14ac:dyDescent="0.2">
      <c r="A17" s="258"/>
      <c r="B17" s="232"/>
      <c r="C17" s="155"/>
      <c r="D17" s="155"/>
      <c r="E17" s="221"/>
      <c r="F17" s="221"/>
      <c r="G17" s="217"/>
      <c r="H17" s="217"/>
      <c r="I17" s="217"/>
      <c r="J17" s="217"/>
      <c r="K17" s="147">
        <f t="shared" si="1"/>
        <v>0</v>
      </c>
      <c r="L17" s="157"/>
    </row>
    <row r="18" spans="1:12" x14ac:dyDescent="0.2">
      <c r="A18" s="258"/>
      <c r="B18" s="232"/>
      <c r="C18" s="155"/>
      <c r="D18" s="155"/>
      <c r="E18" s="221"/>
      <c r="F18" s="221"/>
      <c r="G18" s="217"/>
      <c r="H18" s="217"/>
      <c r="I18" s="217"/>
      <c r="J18" s="217"/>
      <c r="K18" s="147">
        <f t="shared" si="1"/>
        <v>0</v>
      </c>
      <c r="L18" s="157"/>
    </row>
    <row r="19" spans="1:12" x14ac:dyDescent="0.2">
      <c r="A19" s="258"/>
      <c r="B19" s="232"/>
      <c r="C19" s="155"/>
      <c r="D19" s="155"/>
      <c r="E19" s="221"/>
      <c r="F19" s="221"/>
      <c r="G19" s="217"/>
      <c r="H19" s="217"/>
      <c r="I19" s="217"/>
      <c r="J19" s="217"/>
      <c r="K19" s="147">
        <f t="shared" si="1"/>
        <v>0</v>
      </c>
      <c r="L19" s="157"/>
    </row>
    <row r="20" spans="1:12" x14ac:dyDescent="0.2">
      <c r="A20" s="283"/>
      <c r="B20" s="234" t="s">
        <v>77</v>
      </c>
      <c r="C20" s="163"/>
      <c r="D20" s="163"/>
      <c r="E20" s="222"/>
      <c r="F20" s="222"/>
      <c r="G20" s="218"/>
      <c r="H20" s="218"/>
      <c r="I20" s="218"/>
      <c r="J20" s="218"/>
      <c r="K20" s="164"/>
      <c r="L20" s="165"/>
    </row>
    <row r="21" spans="1:12" ht="13.5" thickBot="1" x14ac:dyDescent="0.25">
      <c r="A21" s="259"/>
      <c r="B21" s="237"/>
      <c r="C21" s="238"/>
      <c r="D21" s="238"/>
      <c r="E21" s="239"/>
      <c r="F21" s="239"/>
      <c r="G21" s="240"/>
      <c r="H21" s="240"/>
      <c r="I21" s="240"/>
      <c r="J21" s="240"/>
      <c r="K21" s="147">
        <f t="shared" ref="K21" si="2">SUM(G21:J21)*F21</f>
        <v>0</v>
      </c>
      <c r="L21" s="242"/>
    </row>
    <row r="22" spans="1:12" ht="13.5" thickBot="1" x14ac:dyDescent="0.25">
      <c r="A22" s="286"/>
      <c r="B22" s="236" t="s">
        <v>59</v>
      </c>
      <c r="C22" s="158"/>
      <c r="D22" s="158"/>
      <c r="E22" s="224"/>
      <c r="F22" s="224"/>
      <c r="G22" s="225"/>
      <c r="H22" s="225"/>
      <c r="I22" s="225"/>
      <c r="J22" s="225"/>
      <c r="K22" s="287">
        <f>ROUND(SUM(K16:K21),0)</f>
        <v>0</v>
      </c>
      <c r="L22" s="159"/>
    </row>
    <row r="23" spans="1:12" s="294" customFormat="1" ht="15.75" thickBot="1" x14ac:dyDescent="0.25">
      <c r="A23" s="285"/>
      <c r="B23" s="235" t="s">
        <v>76</v>
      </c>
      <c r="C23" s="532" t="s">
        <v>152</v>
      </c>
      <c r="D23" s="532"/>
      <c r="E23" s="532"/>
      <c r="F23" s="532"/>
      <c r="G23" s="532"/>
      <c r="H23" s="532"/>
      <c r="I23" s="532"/>
      <c r="J23" s="532"/>
      <c r="K23" s="532"/>
      <c r="L23" s="533"/>
    </row>
    <row r="24" spans="1:12" s="318" customFormat="1" x14ac:dyDescent="0.2">
      <c r="A24" s="260"/>
      <c r="B24" s="231"/>
      <c r="C24" s="151"/>
      <c r="D24" s="151"/>
      <c r="E24" s="220"/>
      <c r="F24" s="220"/>
      <c r="G24" s="216"/>
      <c r="H24" s="216"/>
      <c r="I24" s="216"/>
      <c r="J24" s="216"/>
      <c r="K24" s="147">
        <f t="shared" ref="K24:K27" si="3">SUM(G24:J24)*F24</f>
        <v>0</v>
      </c>
      <c r="L24" s="154"/>
    </row>
    <row r="25" spans="1:12" s="318" customFormat="1" x14ac:dyDescent="0.2">
      <c r="A25" s="258"/>
      <c r="B25" s="231"/>
      <c r="C25" s="151"/>
      <c r="D25" s="151"/>
      <c r="E25" s="220"/>
      <c r="F25" s="220"/>
      <c r="G25" s="216"/>
      <c r="H25" s="216"/>
      <c r="I25" s="216"/>
      <c r="J25" s="216"/>
      <c r="K25" s="147">
        <f t="shared" si="3"/>
        <v>0</v>
      </c>
      <c r="L25" s="154"/>
    </row>
    <row r="26" spans="1:12" x14ac:dyDescent="0.2">
      <c r="A26" s="258"/>
      <c r="B26" s="232"/>
      <c r="C26" s="155"/>
      <c r="D26" s="155"/>
      <c r="E26" s="221"/>
      <c r="F26" s="221"/>
      <c r="G26" s="217"/>
      <c r="H26" s="217"/>
      <c r="I26" s="217"/>
      <c r="J26" s="217"/>
      <c r="K26" s="147">
        <f t="shared" si="3"/>
        <v>0</v>
      </c>
      <c r="L26" s="157"/>
    </row>
    <row r="27" spans="1:12" x14ac:dyDescent="0.2">
      <c r="A27" s="258"/>
      <c r="B27" s="232"/>
      <c r="C27" s="155"/>
      <c r="D27" s="155"/>
      <c r="E27" s="221"/>
      <c r="F27" s="221"/>
      <c r="G27" s="217"/>
      <c r="H27" s="217"/>
      <c r="I27" s="217"/>
      <c r="J27" s="217"/>
      <c r="K27" s="147">
        <f t="shared" si="3"/>
        <v>0</v>
      </c>
      <c r="L27" s="157"/>
    </row>
    <row r="28" spans="1:12" x14ac:dyDescent="0.2">
      <c r="A28" s="283"/>
      <c r="B28" s="234" t="s">
        <v>77</v>
      </c>
      <c r="C28" s="163"/>
      <c r="D28" s="163"/>
      <c r="E28" s="222"/>
      <c r="F28" s="222"/>
      <c r="G28" s="218"/>
      <c r="H28" s="218"/>
      <c r="I28" s="218"/>
      <c r="J28" s="218"/>
      <c r="K28" s="164"/>
      <c r="L28" s="165"/>
    </row>
    <row r="29" spans="1:12" ht="13.5" thickBot="1" x14ac:dyDescent="0.25">
      <c r="A29" s="259"/>
      <c r="B29" s="237"/>
      <c r="C29" s="238"/>
      <c r="D29" s="238"/>
      <c r="E29" s="239"/>
      <c r="F29" s="239"/>
      <c r="G29" s="240"/>
      <c r="H29" s="240"/>
      <c r="I29" s="240"/>
      <c r="J29" s="240"/>
      <c r="K29" s="147">
        <f t="shared" ref="K29" si="4">SUM(G29:J29)*F29</f>
        <v>0</v>
      </c>
      <c r="L29" s="242"/>
    </row>
    <row r="30" spans="1:12" ht="13.5" thickBot="1" x14ac:dyDescent="0.25">
      <c r="A30" s="284"/>
      <c r="B30" s="193" t="s">
        <v>60</v>
      </c>
      <c r="C30" s="160"/>
      <c r="D30" s="160"/>
      <c r="E30" s="207"/>
      <c r="F30" s="207"/>
      <c r="G30" s="226"/>
      <c r="H30" s="226"/>
      <c r="I30" s="226"/>
      <c r="J30" s="226"/>
      <c r="K30" s="287">
        <f>ROUND(SUM(K24:K29),0)</f>
        <v>0</v>
      </c>
      <c r="L30" s="162"/>
    </row>
    <row r="31" spans="1:12" s="294" customFormat="1" ht="13.5" thickBot="1" x14ac:dyDescent="0.25">
      <c r="A31" s="284"/>
      <c r="B31" s="193" t="s">
        <v>95</v>
      </c>
      <c r="C31" s="160"/>
      <c r="D31" s="160"/>
      <c r="E31" s="207"/>
      <c r="F31" s="207"/>
      <c r="G31" s="226"/>
      <c r="H31" s="226"/>
      <c r="I31" s="226"/>
      <c r="J31" s="226"/>
      <c r="K31" s="287">
        <f>ROUND(SUM(K14+K22+K30),0)</f>
        <v>0</v>
      </c>
      <c r="L31" s="162"/>
    </row>
    <row r="32" spans="1:12" ht="6.75" customHeight="1" thickBot="1" x14ac:dyDescent="0.25"/>
    <row r="33" spans="1:12" ht="11.25" customHeight="1" x14ac:dyDescent="0.2">
      <c r="A33" s="524" t="s">
        <v>142</v>
      </c>
      <c r="B33" s="525"/>
      <c r="C33" s="525"/>
      <c r="D33" s="525"/>
      <c r="E33" s="525"/>
      <c r="F33" s="525"/>
      <c r="G33" s="525"/>
      <c r="H33" s="525"/>
      <c r="I33" s="525"/>
      <c r="J33" s="525"/>
      <c r="K33" s="525"/>
      <c r="L33" s="526"/>
    </row>
    <row r="34" spans="1:12" ht="11.25" customHeight="1" thickBot="1" x14ac:dyDescent="0.25">
      <c r="A34" s="527"/>
      <c r="B34" s="528"/>
      <c r="C34" s="528"/>
      <c r="D34" s="528"/>
      <c r="E34" s="528"/>
      <c r="F34" s="528"/>
      <c r="G34" s="528"/>
      <c r="H34" s="528"/>
      <c r="I34" s="528"/>
      <c r="J34" s="528"/>
      <c r="K34" s="528"/>
      <c r="L34" s="529"/>
    </row>
  </sheetData>
  <sheetProtection sheet="1" objects="1" scenarios="1"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D9" sqref="D9"/>
    </sheetView>
  </sheetViews>
  <sheetFormatPr defaultColWidth="9.140625" defaultRowHeight="12.75" x14ac:dyDescent="0.2"/>
  <cols>
    <col min="1" max="1" width="8" style="7" customWidth="1"/>
    <col min="2" max="2" width="45.7109375" style="7" customWidth="1"/>
    <col min="3" max="3" width="6.7109375" style="325" customWidth="1"/>
    <col min="4" max="4" width="10.42578125" style="301" customWidth="1"/>
    <col min="5" max="5" width="12.140625" style="301" customWidth="1"/>
    <col min="6" max="6" width="29.28515625" style="299" customWidth="1"/>
    <col min="7" max="7" width="55.42578125" style="325" customWidth="1"/>
    <col min="8" max="16384" width="9.140625" style="7"/>
  </cols>
  <sheetData>
    <row r="1" spans="1:13" s="321" customFormat="1" ht="12.75" customHeight="1" x14ac:dyDescent="0.2">
      <c r="A1" s="531" t="s">
        <v>122</v>
      </c>
      <c r="B1" s="531"/>
      <c r="C1" s="288"/>
      <c r="D1" s="288"/>
      <c r="E1" s="288"/>
      <c r="F1" s="320"/>
      <c r="G1" s="292"/>
      <c r="H1" s="320"/>
      <c r="I1" s="320"/>
      <c r="J1" s="320"/>
    </row>
    <row r="2" spans="1:13" s="323" customFormat="1" ht="18.75" thickBot="1" x14ac:dyDescent="0.25">
      <c r="A2" s="534" t="s">
        <v>49</v>
      </c>
      <c r="B2" s="534"/>
      <c r="C2" s="534"/>
      <c r="D2" s="534"/>
      <c r="E2" s="534"/>
      <c r="F2" s="534"/>
      <c r="G2" s="534"/>
      <c r="H2" s="322"/>
      <c r="I2" s="322"/>
      <c r="J2" s="322"/>
      <c r="K2" s="322"/>
      <c r="L2" s="322"/>
      <c r="M2" s="322"/>
    </row>
    <row r="3" spans="1:13" ht="126" customHeight="1" thickBot="1" x14ac:dyDescent="0.25">
      <c r="A3" s="535" t="s">
        <v>188</v>
      </c>
      <c r="B3" s="536"/>
      <c r="C3" s="536"/>
      <c r="D3" s="536"/>
      <c r="E3" s="536"/>
      <c r="F3" s="536"/>
      <c r="G3" s="537"/>
    </row>
    <row r="4" spans="1:13" ht="3.75" customHeight="1" thickBot="1" x14ac:dyDescent="0.25">
      <c r="B4" s="297"/>
      <c r="C4" s="324"/>
    </row>
    <row r="5" spans="1:13" s="331" customFormat="1" ht="26.25" thickBot="1" x14ac:dyDescent="0.25">
      <c r="A5" s="303" t="s">
        <v>154</v>
      </c>
      <c r="B5" s="326" t="s">
        <v>162</v>
      </c>
      <c r="C5" s="327" t="s">
        <v>61</v>
      </c>
      <c r="D5" s="328" t="s">
        <v>62</v>
      </c>
      <c r="E5" s="328" t="s">
        <v>63</v>
      </c>
      <c r="F5" s="329" t="s">
        <v>64</v>
      </c>
      <c r="G5" s="330" t="s">
        <v>65</v>
      </c>
    </row>
    <row r="6" spans="1:13" s="294" customFormat="1" ht="15.75" thickBot="1" x14ac:dyDescent="0.25">
      <c r="A6" s="538" t="s">
        <v>54</v>
      </c>
      <c r="B6" s="539"/>
      <c r="C6" s="539"/>
      <c r="D6" s="539"/>
      <c r="E6" s="539"/>
      <c r="F6" s="539"/>
      <c r="G6" s="540"/>
    </row>
    <row r="7" spans="1:13" ht="13.5" thickBot="1" x14ac:dyDescent="0.25">
      <c r="A7" s="332" t="s">
        <v>166</v>
      </c>
      <c r="B7" s="312" t="s">
        <v>163</v>
      </c>
      <c r="C7" s="333">
        <v>2</v>
      </c>
      <c r="D7" s="316">
        <v>70000</v>
      </c>
      <c r="E7" s="316">
        <f>C7*D7</f>
        <v>140000</v>
      </c>
      <c r="F7" s="334" t="s">
        <v>181</v>
      </c>
      <c r="G7" s="317" t="s">
        <v>103</v>
      </c>
    </row>
    <row r="8" spans="1:13" x14ac:dyDescent="0.2">
      <c r="A8" s="258"/>
      <c r="B8" s="231"/>
      <c r="C8" s="166"/>
      <c r="D8" s="153"/>
      <c r="E8" s="147">
        <f t="shared" ref="E8:E13" si="0">C8*D8</f>
        <v>0</v>
      </c>
      <c r="F8" s="167"/>
      <c r="G8" s="154"/>
    </row>
    <row r="9" spans="1:13" x14ac:dyDescent="0.2">
      <c r="A9" s="258"/>
      <c r="B9" s="232"/>
      <c r="C9" s="168"/>
      <c r="D9" s="169"/>
      <c r="E9" s="173">
        <f t="shared" si="0"/>
        <v>0</v>
      </c>
      <c r="F9" s="156"/>
      <c r="G9" s="157"/>
    </row>
    <row r="10" spans="1:13" x14ac:dyDescent="0.2">
      <c r="A10" s="258"/>
      <c r="B10" s="232"/>
      <c r="C10" s="168"/>
      <c r="D10" s="169"/>
      <c r="E10" s="173">
        <f t="shared" si="0"/>
        <v>0</v>
      </c>
      <c r="F10" s="156"/>
      <c r="G10" s="157"/>
    </row>
    <row r="11" spans="1:13" x14ac:dyDescent="0.2">
      <c r="A11" s="258"/>
      <c r="B11" s="232"/>
      <c r="C11" s="168"/>
      <c r="D11" s="169"/>
      <c r="E11" s="173">
        <f t="shared" si="0"/>
        <v>0</v>
      </c>
      <c r="F11" s="156"/>
      <c r="G11" s="157"/>
    </row>
    <row r="12" spans="1:13" x14ac:dyDescent="0.2">
      <c r="A12" s="258"/>
      <c r="B12" s="232"/>
      <c r="C12" s="168"/>
      <c r="D12" s="169"/>
      <c r="E12" s="173">
        <f t="shared" si="0"/>
        <v>0</v>
      </c>
      <c r="F12" s="156"/>
      <c r="G12" s="157"/>
    </row>
    <row r="13" spans="1:13" ht="13.5" thickBot="1" x14ac:dyDescent="0.25">
      <c r="A13" s="259"/>
      <c r="B13" s="237"/>
      <c r="C13" s="247"/>
      <c r="D13" s="248"/>
      <c r="E13" s="249">
        <f t="shared" si="0"/>
        <v>0</v>
      </c>
      <c r="F13" s="250"/>
      <c r="G13" s="242"/>
    </row>
    <row r="14" spans="1:13" ht="13.5" thickBot="1" x14ac:dyDescent="0.25">
      <c r="A14" s="284"/>
      <c r="B14" s="193" t="s">
        <v>58</v>
      </c>
      <c r="C14" s="170"/>
      <c r="D14" s="171"/>
      <c r="E14" s="319">
        <f>ROUND(SUM(E8:E13),0)</f>
        <v>0</v>
      </c>
      <c r="F14" s="149"/>
      <c r="G14" s="172"/>
    </row>
    <row r="15" spans="1:13" s="294" customFormat="1" ht="15.75" thickBot="1" x14ac:dyDescent="0.25">
      <c r="A15" s="538" t="s">
        <v>57</v>
      </c>
      <c r="B15" s="539"/>
      <c r="C15" s="539"/>
      <c r="D15" s="539"/>
      <c r="E15" s="539"/>
      <c r="F15" s="539"/>
      <c r="G15" s="540"/>
    </row>
    <row r="16" spans="1:13" x14ac:dyDescent="0.2">
      <c r="A16" s="260"/>
      <c r="B16" s="231"/>
      <c r="C16" s="166"/>
      <c r="D16" s="153"/>
      <c r="E16" s="147">
        <f t="shared" ref="E16:E21" si="1">C16*D16</f>
        <v>0</v>
      </c>
      <c r="F16" s="152"/>
      <c r="G16" s="154"/>
    </row>
    <row r="17" spans="1:11" x14ac:dyDescent="0.2">
      <c r="A17" s="258"/>
      <c r="B17" s="231"/>
      <c r="C17" s="166"/>
      <c r="D17" s="153"/>
      <c r="E17" s="147">
        <f t="shared" si="1"/>
        <v>0</v>
      </c>
      <c r="F17" s="152"/>
      <c r="G17" s="154"/>
    </row>
    <row r="18" spans="1:11" x14ac:dyDescent="0.2">
      <c r="A18" s="258"/>
      <c r="B18" s="232"/>
      <c r="C18" s="168"/>
      <c r="D18" s="169"/>
      <c r="E18" s="173">
        <f t="shared" si="1"/>
        <v>0</v>
      </c>
      <c r="F18" s="156"/>
      <c r="G18" s="157"/>
    </row>
    <row r="19" spans="1:11" x14ac:dyDescent="0.2">
      <c r="A19" s="258"/>
      <c r="B19" s="232"/>
      <c r="C19" s="168"/>
      <c r="D19" s="169"/>
      <c r="E19" s="173">
        <f t="shared" si="1"/>
        <v>0</v>
      </c>
      <c r="F19" s="156"/>
      <c r="G19" s="157"/>
      <c r="K19" s="3"/>
    </row>
    <row r="20" spans="1:11" x14ac:dyDescent="0.2">
      <c r="A20" s="258"/>
      <c r="B20" s="232"/>
      <c r="C20" s="168"/>
      <c r="D20" s="169"/>
      <c r="E20" s="173">
        <f t="shared" si="1"/>
        <v>0</v>
      </c>
      <c r="F20" s="156"/>
      <c r="G20" s="157"/>
    </row>
    <row r="21" spans="1:11" ht="13.5" thickBot="1" x14ac:dyDescent="0.25">
      <c r="A21" s="259"/>
      <c r="B21" s="237"/>
      <c r="C21" s="247"/>
      <c r="D21" s="248"/>
      <c r="E21" s="249">
        <f t="shared" si="1"/>
        <v>0</v>
      </c>
      <c r="F21" s="250"/>
      <c r="G21" s="242"/>
    </row>
    <row r="22" spans="1:11" ht="13.5" thickBot="1" x14ac:dyDescent="0.25">
      <c r="A22" s="284"/>
      <c r="B22" s="193" t="s">
        <v>59</v>
      </c>
      <c r="C22" s="170"/>
      <c r="D22" s="171"/>
      <c r="E22" s="319">
        <f>ROUND(SUM(E16:E21),0)</f>
        <v>0</v>
      </c>
      <c r="F22" s="149"/>
      <c r="G22" s="172"/>
    </row>
    <row r="23" spans="1:11" s="294" customFormat="1" ht="15.75" thickBot="1" x14ac:dyDescent="0.25">
      <c r="A23" s="538" t="s">
        <v>55</v>
      </c>
      <c r="B23" s="539"/>
      <c r="C23" s="539"/>
      <c r="D23" s="539"/>
      <c r="E23" s="539"/>
      <c r="F23" s="539"/>
      <c r="G23" s="540"/>
    </row>
    <row r="24" spans="1:11" x14ac:dyDescent="0.2">
      <c r="A24" s="260"/>
      <c r="B24" s="231"/>
      <c r="C24" s="166"/>
      <c r="D24" s="153"/>
      <c r="E24" s="147">
        <f t="shared" ref="E24:E29" si="2">C24*D24</f>
        <v>0</v>
      </c>
      <c r="F24" s="152"/>
      <c r="G24" s="154"/>
    </row>
    <row r="25" spans="1:11" x14ac:dyDescent="0.2">
      <c r="A25" s="258"/>
      <c r="B25" s="231"/>
      <c r="C25" s="166"/>
      <c r="D25" s="153"/>
      <c r="E25" s="147">
        <f t="shared" si="2"/>
        <v>0</v>
      </c>
      <c r="F25" s="152"/>
      <c r="G25" s="154"/>
    </row>
    <row r="26" spans="1:11" x14ac:dyDescent="0.2">
      <c r="A26" s="258"/>
      <c r="B26" s="232"/>
      <c r="C26" s="168"/>
      <c r="D26" s="169"/>
      <c r="E26" s="173">
        <f t="shared" si="2"/>
        <v>0</v>
      </c>
      <c r="F26" s="156"/>
      <c r="G26" s="157"/>
    </row>
    <row r="27" spans="1:11" x14ac:dyDescent="0.2">
      <c r="A27" s="258"/>
      <c r="B27" s="232"/>
      <c r="C27" s="168"/>
      <c r="D27" s="169"/>
      <c r="E27" s="173">
        <f t="shared" si="2"/>
        <v>0</v>
      </c>
      <c r="F27" s="156"/>
      <c r="G27" s="157"/>
    </row>
    <row r="28" spans="1:11" x14ac:dyDescent="0.2">
      <c r="A28" s="258"/>
      <c r="B28" s="232"/>
      <c r="C28" s="168"/>
      <c r="D28" s="169"/>
      <c r="E28" s="173">
        <f t="shared" si="2"/>
        <v>0</v>
      </c>
      <c r="F28" s="156"/>
      <c r="G28" s="157"/>
    </row>
    <row r="29" spans="1:11" ht="13.5" thickBot="1" x14ac:dyDescent="0.25">
      <c r="A29" s="259"/>
      <c r="B29" s="237"/>
      <c r="C29" s="247"/>
      <c r="D29" s="248"/>
      <c r="E29" s="249">
        <f t="shared" si="2"/>
        <v>0</v>
      </c>
      <c r="F29" s="250"/>
      <c r="G29" s="242"/>
    </row>
    <row r="30" spans="1:11" ht="13.5" thickBot="1" x14ac:dyDescent="0.25">
      <c r="A30" s="284"/>
      <c r="B30" s="193" t="s">
        <v>60</v>
      </c>
      <c r="C30" s="170"/>
      <c r="D30" s="171"/>
      <c r="E30" s="319">
        <f>ROUND(SUM(E24:E29),0)</f>
        <v>0</v>
      </c>
      <c r="F30" s="149"/>
      <c r="G30" s="172"/>
    </row>
    <row r="31" spans="1:11" ht="13.5" thickBot="1" x14ac:dyDescent="0.25">
      <c r="A31" s="284"/>
      <c r="B31" s="193" t="s">
        <v>95</v>
      </c>
      <c r="C31" s="170"/>
      <c r="D31" s="171"/>
      <c r="E31" s="287">
        <f>ROUND(E14+E22+E30,0)</f>
        <v>0</v>
      </c>
      <c r="F31" s="149"/>
      <c r="G31" s="172"/>
    </row>
    <row r="32" spans="1:11" ht="13.5" thickBot="1" x14ac:dyDescent="0.25"/>
    <row r="33" spans="1:7" ht="11.25" customHeight="1" x14ac:dyDescent="0.2">
      <c r="A33" s="524" t="s">
        <v>142</v>
      </c>
      <c r="B33" s="525"/>
      <c r="C33" s="525"/>
      <c r="D33" s="525"/>
      <c r="E33" s="525"/>
      <c r="F33" s="525"/>
      <c r="G33" s="526"/>
    </row>
    <row r="34" spans="1:7" ht="11.25" customHeight="1" thickBot="1" x14ac:dyDescent="0.25">
      <c r="A34" s="527"/>
      <c r="B34" s="528"/>
      <c r="C34" s="528"/>
      <c r="D34" s="528"/>
      <c r="E34" s="528"/>
      <c r="F34" s="528"/>
      <c r="G34" s="529"/>
    </row>
  </sheetData>
  <sheetProtection sheet="1" objects="1" scenarios="1"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C11" sqref="C11"/>
    </sheetView>
  </sheetViews>
  <sheetFormatPr defaultColWidth="9.140625" defaultRowHeight="12.75" x14ac:dyDescent="0.2"/>
  <cols>
    <col min="1" max="1" width="9.140625" style="7"/>
    <col min="2" max="2" width="42.42578125" style="7" customWidth="1"/>
    <col min="3" max="3" width="6.7109375" style="325" customWidth="1"/>
    <col min="4" max="4" width="14.140625" style="335" customWidth="1"/>
    <col min="5" max="5" width="14.140625" style="301" customWidth="1"/>
    <col min="6" max="6" width="19.85546875" style="299" customWidth="1"/>
    <col min="7" max="7" width="55.7109375" style="325" customWidth="1"/>
    <col min="8" max="16384" width="9.140625" style="7"/>
  </cols>
  <sheetData>
    <row r="1" spans="1:13" s="321" customFormat="1" ht="12.75" customHeight="1" x14ac:dyDescent="0.2">
      <c r="A1" s="531" t="s">
        <v>121</v>
      </c>
      <c r="B1" s="531"/>
      <c r="C1" s="288"/>
      <c r="D1" s="288"/>
      <c r="E1" s="288"/>
      <c r="F1" s="320"/>
      <c r="G1" s="292"/>
      <c r="H1" s="320"/>
      <c r="I1" s="320"/>
      <c r="J1" s="320"/>
    </row>
    <row r="2" spans="1:13" s="323" customFormat="1" ht="18.75" thickBot="1" x14ac:dyDescent="0.25">
      <c r="A2" s="534" t="s">
        <v>50</v>
      </c>
      <c r="B2" s="534"/>
      <c r="C2" s="534"/>
      <c r="D2" s="534"/>
      <c r="E2" s="534"/>
      <c r="F2" s="534"/>
      <c r="G2" s="534"/>
      <c r="H2" s="322"/>
      <c r="I2" s="322"/>
      <c r="J2" s="322"/>
      <c r="K2" s="322"/>
      <c r="L2" s="322"/>
      <c r="M2" s="322"/>
    </row>
    <row r="3" spans="1:13" ht="139.5" customHeight="1" thickBot="1" x14ac:dyDescent="0.25">
      <c r="A3" s="535" t="s">
        <v>192</v>
      </c>
      <c r="B3" s="536"/>
      <c r="C3" s="536"/>
      <c r="D3" s="536"/>
      <c r="E3" s="536"/>
      <c r="F3" s="536"/>
      <c r="G3" s="537"/>
    </row>
    <row r="4" spans="1:13" ht="13.5" thickBot="1" x14ac:dyDescent="0.25">
      <c r="B4" s="297"/>
      <c r="C4" s="324"/>
    </row>
    <row r="5" spans="1:13" s="294" customFormat="1" ht="26.25" thickBot="1" x14ac:dyDescent="0.25">
      <c r="A5" s="336" t="s">
        <v>154</v>
      </c>
      <c r="B5" s="337" t="s">
        <v>164</v>
      </c>
      <c r="C5" s="338" t="s">
        <v>61</v>
      </c>
      <c r="D5" s="339" t="s">
        <v>62</v>
      </c>
      <c r="E5" s="340" t="s">
        <v>63</v>
      </c>
      <c r="F5" s="341" t="s">
        <v>64</v>
      </c>
      <c r="G5" s="342" t="s">
        <v>65</v>
      </c>
    </row>
    <row r="6" spans="1:13" s="294" customFormat="1" ht="15.75" thickBot="1" x14ac:dyDescent="0.25">
      <c r="A6" s="538" t="s">
        <v>54</v>
      </c>
      <c r="B6" s="539"/>
      <c r="C6" s="539"/>
      <c r="D6" s="539"/>
      <c r="E6" s="539"/>
      <c r="F6" s="539"/>
      <c r="G6" s="540"/>
    </row>
    <row r="7" spans="1:13" ht="14.25" customHeight="1" thickBot="1" x14ac:dyDescent="0.25">
      <c r="A7" s="311" t="s">
        <v>165</v>
      </c>
      <c r="B7" s="312" t="s">
        <v>158</v>
      </c>
      <c r="C7" s="333">
        <v>10</v>
      </c>
      <c r="D7" s="343">
        <v>360</v>
      </c>
      <c r="E7" s="316">
        <v>3600</v>
      </c>
      <c r="F7" s="334" t="s">
        <v>101</v>
      </c>
      <c r="G7" s="317" t="s">
        <v>102</v>
      </c>
    </row>
    <row r="8" spans="1:13" x14ac:dyDescent="0.2">
      <c r="A8" s="258"/>
      <c r="B8" s="231"/>
      <c r="C8" s="166"/>
      <c r="D8" s="174"/>
      <c r="E8" s="147">
        <f>C8*D8</f>
        <v>0</v>
      </c>
      <c r="F8" s="152"/>
      <c r="G8" s="154"/>
    </row>
    <row r="9" spans="1:13" x14ac:dyDescent="0.2">
      <c r="A9" s="258"/>
      <c r="B9" s="232"/>
      <c r="C9" s="168"/>
      <c r="D9" s="175"/>
      <c r="E9" s="147">
        <f t="shared" ref="E9:E14" si="0">C9*D9</f>
        <v>0</v>
      </c>
      <c r="F9" s="156"/>
      <c r="G9" s="157"/>
    </row>
    <row r="10" spans="1:13" x14ac:dyDescent="0.2">
      <c r="A10" s="258"/>
      <c r="B10" s="232"/>
      <c r="C10" s="168"/>
      <c r="D10" s="175"/>
      <c r="E10" s="147">
        <f t="shared" si="0"/>
        <v>0</v>
      </c>
      <c r="F10" s="156"/>
      <c r="G10" s="157"/>
    </row>
    <row r="11" spans="1:13" x14ac:dyDescent="0.2">
      <c r="A11" s="258"/>
      <c r="B11" s="232"/>
      <c r="C11" s="168"/>
      <c r="D11" s="175"/>
      <c r="E11" s="147">
        <f t="shared" si="0"/>
        <v>0</v>
      </c>
      <c r="F11" s="156"/>
      <c r="G11" s="157"/>
    </row>
    <row r="12" spans="1:13" x14ac:dyDescent="0.2">
      <c r="A12" s="258"/>
      <c r="B12" s="232"/>
      <c r="C12" s="168"/>
      <c r="D12" s="175"/>
      <c r="E12" s="147">
        <f t="shared" si="0"/>
        <v>0</v>
      </c>
      <c r="F12" s="156"/>
      <c r="G12" s="157"/>
    </row>
    <row r="13" spans="1:13" x14ac:dyDescent="0.2">
      <c r="A13" s="258"/>
      <c r="B13" s="232"/>
      <c r="C13" s="168"/>
      <c r="D13" s="175"/>
      <c r="E13" s="147">
        <f t="shared" si="0"/>
        <v>0</v>
      </c>
      <c r="F13" s="156"/>
      <c r="G13" s="157"/>
    </row>
    <row r="14" spans="1:13" ht="13.5" thickBot="1" x14ac:dyDescent="0.25">
      <c r="A14" s="259"/>
      <c r="B14" s="237"/>
      <c r="C14" s="247"/>
      <c r="D14" s="253"/>
      <c r="E14" s="241">
        <f t="shared" si="0"/>
        <v>0</v>
      </c>
      <c r="F14" s="250"/>
      <c r="G14" s="242"/>
    </row>
    <row r="15" spans="1:13" ht="13.5" thickBot="1" x14ac:dyDescent="0.25">
      <c r="A15" s="284"/>
      <c r="B15" s="193" t="s">
        <v>58</v>
      </c>
      <c r="C15" s="170"/>
      <c r="D15" s="178"/>
      <c r="E15" s="287">
        <f>ROUND(SUM(E8:E14),0)</f>
        <v>0</v>
      </c>
      <c r="F15" s="149"/>
      <c r="G15" s="172"/>
    </row>
    <row r="16" spans="1:13" s="294" customFormat="1" ht="15.75" thickBot="1" x14ac:dyDescent="0.25">
      <c r="A16" s="538" t="s">
        <v>57</v>
      </c>
      <c r="B16" s="539"/>
      <c r="C16" s="539"/>
      <c r="D16" s="539"/>
      <c r="E16" s="539"/>
      <c r="F16" s="539"/>
      <c r="G16" s="540"/>
    </row>
    <row r="17" spans="1:13" x14ac:dyDescent="0.2">
      <c r="A17" s="260"/>
      <c r="B17" s="254"/>
      <c r="C17" s="166"/>
      <c r="D17" s="174"/>
      <c r="E17" s="147">
        <f>C17*D17</f>
        <v>0</v>
      </c>
      <c r="F17" s="152"/>
      <c r="G17" s="154"/>
    </row>
    <row r="18" spans="1:13" x14ac:dyDescent="0.2">
      <c r="A18" s="258"/>
      <c r="B18" s="251"/>
      <c r="C18" s="166"/>
      <c r="D18" s="174"/>
      <c r="E18" s="147">
        <f>C18*D18</f>
        <v>0</v>
      </c>
      <c r="F18" s="152"/>
      <c r="G18" s="154"/>
    </row>
    <row r="19" spans="1:13" x14ac:dyDescent="0.2">
      <c r="A19" s="258"/>
      <c r="B19" s="252"/>
      <c r="C19" s="168"/>
      <c r="D19" s="175"/>
      <c r="E19" s="173">
        <f t="shared" ref="E19:E24" si="1">C19*D19</f>
        <v>0</v>
      </c>
      <c r="F19" s="156"/>
      <c r="G19" s="157"/>
      <c r="M19" s="3"/>
    </row>
    <row r="20" spans="1:13" x14ac:dyDescent="0.2">
      <c r="A20" s="258"/>
      <c r="B20" s="252"/>
      <c r="C20" s="168"/>
      <c r="D20" s="175"/>
      <c r="E20" s="173">
        <f t="shared" si="1"/>
        <v>0</v>
      </c>
      <c r="F20" s="156"/>
      <c r="G20" s="157"/>
    </row>
    <row r="21" spans="1:13" x14ac:dyDescent="0.2">
      <c r="A21" s="258"/>
      <c r="B21" s="252"/>
      <c r="C21" s="168"/>
      <c r="D21" s="175"/>
      <c r="E21" s="173">
        <f t="shared" si="1"/>
        <v>0</v>
      </c>
      <c r="F21" s="156"/>
      <c r="G21" s="157"/>
    </row>
    <row r="22" spans="1:13" x14ac:dyDescent="0.2">
      <c r="A22" s="258"/>
      <c r="B22" s="252"/>
      <c r="C22" s="168"/>
      <c r="D22" s="175"/>
      <c r="E22" s="173">
        <f t="shared" si="1"/>
        <v>0</v>
      </c>
      <c r="F22" s="156"/>
      <c r="G22" s="157"/>
    </row>
    <row r="23" spans="1:13" x14ac:dyDescent="0.2">
      <c r="A23" s="258"/>
      <c r="B23" s="252"/>
      <c r="C23" s="168"/>
      <c r="D23" s="175"/>
      <c r="E23" s="173">
        <f t="shared" si="1"/>
        <v>0</v>
      </c>
      <c r="F23" s="156"/>
      <c r="G23" s="157"/>
    </row>
    <row r="24" spans="1:13" ht="13.5" thickBot="1" x14ac:dyDescent="0.25">
      <c r="A24" s="259"/>
      <c r="B24" s="255"/>
      <c r="C24" s="247"/>
      <c r="D24" s="253"/>
      <c r="E24" s="249">
        <f t="shared" si="1"/>
        <v>0</v>
      </c>
      <c r="F24" s="250"/>
      <c r="G24" s="242"/>
    </row>
    <row r="25" spans="1:13" ht="13.5" thickBot="1" x14ac:dyDescent="0.25">
      <c r="A25" s="284"/>
      <c r="B25" s="193" t="s">
        <v>59</v>
      </c>
      <c r="C25" s="170"/>
      <c r="D25" s="178"/>
      <c r="E25" s="319">
        <f>ROUND(SUM(E17:E24),0)</f>
        <v>0</v>
      </c>
      <c r="F25" s="149"/>
      <c r="G25" s="172"/>
    </row>
    <row r="26" spans="1:13" s="294" customFormat="1" ht="15.75" thickBot="1" x14ac:dyDescent="0.25">
      <c r="A26" s="538" t="s">
        <v>55</v>
      </c>
      <c r="B26" s="539"/>
      <c r="C26" s="539"/>
      <c r="D26" s="539"/>
      <c r="E26" s="539"/>
      <c r="F26" s="539"/>
      <c r="G26" s="540"/>
    </row>
    <row r="27" spans="1:13" x14ac:dyDescent="0.2">
      <c r="A27" s="260"/>
      <c r="B27" s="256"/>
      <c r="C27" s="166"/>
      <c r="D27" s="174"/>
      <c r="E27" s="147">
        <f>C27*D27</f>
        <v>0</v>
      </c>
      <c r="F27" s="152"/>
      <c r="G27" s="176"/>
    </row>
    <row r="28" spans="1:13" x14ac:dyDescent="0.2">
      <c r="A28" s="258"/>
      <c r="B28" s="231"/>
      <c r="C28" s="166"/>
      <c r="D28" s="174"/>
      <c r="E28" s="147">
        <f>C28*D28</f>
        <v>0</v>
      </c>
      <c r="F28" s="152"/>
      <c r="G28" s="176"/>
    </row>
    <row r="29" spans="1:13" x14ac:dyDescent="0.2">
      <c r="A29" s="258"/>
      <c r="B29" s="232"/>
      <c r="C29" s="168"/>
      <c r="D29" s="175"/>
      <c r="E29" s="173">
        <f t="shared" ref="E29:E34" si="2">C29*D29</f>
        <v>0</v>
      </c>
      <c r="F29" s="156"/>
      <c r="G29" s="177"/>
    </row>
    <row r="30" spans="1:13" x14ac:dyDescent="0.2">
      <c r="A30" s="258"/>
      <c r="B30" s="232"/>
      <c r="C30" s="168"/>
      <c r="D30" s="175"/>
      <c r="E30" s="173">
        <f t="shared" si="2"/>
        <v>0</v>
      </c>
      <c r="F30" s="156"/>
      <c r="G30" s="177"/>
    </row>
    <row r="31" spans="1:13" x14ac:dyDescent="0.2">
      <c r="A31" s="258"/>
      <c r="B31" s="232"/>
      <c r="C31" s="168"/>
      <c r="D31" s="175"/>
      <c r="E31" s="173">
        <f t="shared" si="2"/>
        <v>0</v>
      </c>
      <c r="F31" s="156"/>
      <c r="G31" s="177"/>
    </row>
    <row r="32" spans="1:13" x14ac:dyDescent="0.2">
      <c r="A32" s="258"/>
      <c r="B32" s="232"/>
      <c r="C32" s="168"/>
      <c r="D32" s="175"/>
      <c r="E32" s="173">
        <f t="shared" si="2"/>
        <v>0</v>
      </c>
      <c r="F32" s="156"/>
      <c r="G32" s="177"/>
    </row>
    <row r="33" spans="1:7" x14ac:dyDescent="0.2">
      <c r="A33" s="258"/>
      <c r="B33" s="232"/>
      <c r="C33" s="168"/>
      <c r="D33" s="175"/>
      <c r="E33" s="173">
        <f t="shared" si="2"/>
        <v>0</v>
      </c>
      <c r="F33" s="156"/>
      <c r="G33" s="177"/>
    </row>
    <row r="34" spans="1:7" ht="13.5" thickBot="1" x14ac:dyDescent="0.25">
      <c r="A34" s="259"/>
      <c r="B34" s="237"/>
      <c r="C34" s="247"/>
      <c r="D34" s="253"/>
      <c r="E34" s="249">
        <f t="shared" si="2"/>
        <v>0</v>
      </c>
      <c r="F34" s="250"/>
      <c r="G34" s="257"/>
    </row>
    <row r="35" spans="1:7" ht="13.5" thickBot="1" x14ac:dyDescent="0.25">
      <c r="A35" s="284"/>
      <c r="B35" s="193" t="s">
        <v>60</v>
      </c>
      <c r="C35" s="170"/>
      <c r="D35" s="178"/>
      <c r="E35" s="319">
        <f>ROUND(SUM(E27:E34),0)</f>
        <v>0</v>
      </c>
      <c r="F35" s="149"/>
      <c r="G35" s="172"/>
    </row>
    <row r="36" spans="1:7" s="294" customFormat="1" ht="13.5" thickBot="1" x14ac:dyDescent="0.25">
      <c r="A36" s="284"/>
      <c r="B36" s="193" t="s">
        <v>95</v>
      </c>
      <c r="C36" s="179"/>
      <c r="D36" s="180"/>
      <c r="E36" s="287">
        <f>ROUND(SUM(E35+E25+E15),0)</f>
        <v>0</v>
      </c>
      <c r="F36" s="161"/>
      <c r="G36" s="181"/>
    </row>
    <row r="37" spans="1:7" ht="13.5" thickBot="1" x14ac:dyDescent="0.25"/>
    <row r="38" spans="1:7" ht="11.25" customHeight="1" x14ac:dyDescent="0.2">
      <c r="A38" s="524" t="s">
        <v>142</v>
      </c>
      <c r="B38" s="525"/>
      <c r="C38" s="525"/>
      <c r="D38" s="525"/>
      <c r="E38" s="525"/>
      <c r="F38" s="525"/>
      <c r="G38" s="526"/>
    </row>
    <row r="39" spans="1:7" ht="11.25" customHeight="1" thickBot="1" x14ac:dyDescent="0.25">
      <c r="A39" s="527"/>
      <c r="B39" s="528"/>
      <c r="C39" s="528"/>
      <c r="D39" s="528"/>
      <c r="E39" s="528"/>
      <c r="F39" s="528"/>
      <c r="G39" s="529"/>
    </row>
  </sheetData>
  <sheetProtection sheet="1" objects="1" scenarios="1"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K32"/>
  <sheetViews>
    <sheetView showGridLines="0" zoomScale="90" workbookViewId="0">
      <selection activeCell="J6" sqref="J6"/>
    </sheetView>
  </sheetViews>
  <sheetFormatPr defaultColWidth="9.140625" defaultRowHeight="12.75" x14ac:dyDescent="0.2"/>
  <cols>
    <col min="1" max="1" width="8" style="7" customWidth="1"/>
    <col min="2" max="2" width="42.28515625" style="7" customWidth="1"/>
    <col min="3" max="3" width="58.5703125" style="7" customWidth="1"/>
    <col min="4" max="4" width="10.7109375" style="301" customWidth="1"/>
    <col min="5" max="6" width="10.7109375" style="362" customWidth="1"/>
    <col min="7" max="7" width="10.7109375" style="363" customWidth="1"/>
    <col min="8" max="16384" width="9.140625" style="7"/>
  </cols>
  <sheetData>
    <row r="1" spans="1:11" s="321" customFormat="1" ht="12.75" customHeight="1" x14ac:dyDescent="0.2">
      <c r="A1" s="531" t="s">
        <v>121</v>
      </c>
      <c r="B1" s="531"/>
      <c r="C1" s="288"/>
      <c r="D1" s="344"/>
      <c r="E1" s="541"/>
      <c r="F1" s="541"/>
      <c r="G1" s="541"/>
      <c r="H1" s="320"/>
    </row>
    <row r="2" spans="1:11" s="296" customFormat="1" ht="18.75" thickBot="1" x14ac:dyDescent="0.25">
      <c r="A2" s="530" t="s">
        <v>85</v>
      </c>
      <c r="B2" s="530"/>
      <c r="C2" s="530"/>
      <c r="D2" s="530"/>
      <c r="E2" s="530"/>
      <c r="F2" s="530"/>
      <c r="G2" s="530"/>
      <c r="H2" s="295"/>
      <c r="I2" s="295"/>
      <c r="J2" s="295"/>
      <c r="K2" s="295"/>
    </row>
    <row r="3" spans="1:11" ht="204.95" customHeight="1" thickBot="1" x14ac:dyDescent="0.25">
      <c r="A3" s="535" t="s">
        <v>202</v>
      </c>
      <c r="B3" s="536"/>
      <c r="C3" s="536"/>
      <c r="D3" s="536"/>
      <c r="E3" s="536"/>
      <c r="F3" s="536"/>
      <c r="G3" s="537"/>
    </row>
    <row r="4" spans="1:11" ht="7.5" customHeight="1" thickBot="1" x14ac:dyDescent="0.25">
      <c r="B4" s="345"/>
      <c r="C4" s="345"/>
      <c r="D4" s="346"/>
      <c r="E4" s="346"/>
      <c r="F4" s="346"/>
      <c r="G4" s="347"/>
    </row>
    <row r="5" spans="1:11" ht="30.75" thickBot="1" x14ac:dyDescent="0.25">
      <c r="A5" s="336" t="s">
        <v>154</v>
      </c>
      <c r="B5" s="337" t="s">
        <v>66</v>
      </c>
      <c r="C5" s="337" t="s">
        <v>167</v>
      </c>
      <c r="D5" s="338" t="s">
        <v>54</v>
      </c>
      <c r="E5" s="338" t="s">
        <v>57</v>
      </c>
      <c r="F5" s="348" t="s">
        <v>55</v>
      </c>
      <c r="G5" s="349" t="s">
        <v>78</v>
      </c>
    </row>
    <row r="6" spans="1:11" ht="26.25" thickBot="1" x14ac:dyDescent="0.25">
      <c r="A6" s="311" t="s">
        <v>168</v>
      </c>
      <c r="B6" s="350" t="s">
        <v>173</v>
      </c>
      <c r="C6" s="351" t="s">
        <v>169</v>
      </c>
      <c r="D6" s="316">
        <v>48000</v>
      </c>
      <c r="E6" s="352">
        <v>32000</v>
      </c>
      <c r="F6" s="353">
        <v>16000</v>
      </c>
      <c r="G6" s="354">
        <f>SUM(D6:F6)</f>
        <v>96000</v>
      </c>
    </row>
    <row r="7" spans="1:11" x14ac:dyDescent="0.2">
      <c r="A7" s="258"/>
      <c r="B7" s="182"/>
      <c r="C7" s="182"/>
      <c r="D7" s="183"/>
      <c r="E7" s="184"/>
      <c r="F7" s="184"/>
      <c r="G7" s="192">
        <f t="shared" ref="G7:G12" si="0">SUM(D7:F7)</f>
        <v>0</v>
      </c>
    </row>
    <row r="8" spans="1:11" x14ac:dyDescent="0.2">
      <c r="A8" s="258"/>
      <c r="B8" s="185"/>
      <c r="C8" s="185"/>
      <c r="D8" s="183"/>
      <c r="E8" s="186"/>
      <c r="F8" s="186"/>
      <c r="G8" s="192">
        <f t="shared" si="0"/>
        <v>0</v>
      </c>
    </row>
    <row r="9" spans="1:11" x14ac:dyDescent="0.2">
      <c r="A9" s="258"/>
      <c r="B9" s="185"/>
      <c r="C9" s="185"/>
      <c r="D9" s="183"/>
      <c r="E9" s="186"/>
      <c r="F9" s="186"/>
      <c r="G9" s="192">
        <f t="shared" si="0"/>
        <v>0</v>
      </c>
    </row>
    <row r="10" spans="1:11" x14ac:dyDescent="0.2">
      <c r="A10" s="258"/>
      <c r="B10" s="185"/>
      <c r="C10" s="185"/>
      <c r="D10" s="183"/>
      <c r="E10" s="186"/>
      <c r="F10" s="186"/>
      <c r="G10" s="192">
        <f t="shared" si="0"/>
        <v>0</v>
      </c>
    </row>
    <row r="11" spans="1:11" x14ac:dyDescent="0.2">
      <c r="A11" s="258"/>
      <c r="B11" s="185"/>
      <c r="C11" s="185"/>
      <c r="D11" s="183"/>
      <c r="E11" s="186"/>
      <c r="F11" s="186"/>
      <c r="G11" s="192">
        <f t="shared" si="0"/>
        <v>0</v>
      </c>
    </row>
    <row r="12" spans="1:11" x14ac:dyDescent="0.2">
      <c r="A12" s="258"/>
      <c r="B12" s="185"/>
      <c r="C12" s="185"/>
      <c r="D12" s="183"/>
      <c r="E12" s="186"/>
      <c r="F12" s="186"/>
      <c r="G12" s="192">
        <f t="shared" si="0"/>
        <v>0</v>
      </c>
    </row>
    <row r="13" spans="1:11" s="294" customFormat="1" ht="13.5" thickBot="1" x14ac:dyDescent="0.25">
      <c r="A13" s="355"/>
      <c r="B13" s="191"/>
      <c r="C13" s="191" t="s">
        <v>104</v>
      </c>
      <c r="D13" s="364">
        <f>ROUND(SUM(D7:D12),0)</f>
        <v>0</v>
      </c>
      <c r="E13" s="364">
        <f>ROUND(SUM(E7:E12),0)</f>
        <v>0</v>
      </c>
      <c r="F13" s="364">
        <f>ROUND(SUM(F7:F12),0)</f>
        <v>0</v>
      </c>
      <c r="G13" s="365">
        <f>ROUND(SUM(G7:G12),0)</f>
        <v>0</v>
      </c>
    </row>
    <row r="14" spans="1:11" ht="5.25" customHeight="1" thickBot="1" x14ac:dyDescent="0.25">
      <c r="A14" s="325"/>
      <c r="B14" s="187"/>
      <c r="C14" s="187"/>
      <c r="D14" s="188"/>
      <c r="E14" s="189"/>
      <c r="F14" s="189"/>
      <c r="G14" s="190"/>
    </row>
    <row r="15" spans="1:11" ht="31.5" customHeight="1" thickBot="1" x14ac:dyDescent="0.25">
      <c r="A15" s="336" t="s">
        <v>154</v>
      </c>
      <c r="B15" s="337" t="s">
        <v>44</v>
      </c>
      <c r="C15" s="337" t="s">
        <v>167</v>
      </c>
      <c r="D15" s="338" t="s">
        <v>54</v>
      </c>
      <c r="E15" s="338" t="s">
        <v>57</v>
      </c>
      <c r="F15" s="348" t="s">
        <v>55</v>
      </c>
      <c r="G15" s="349" t="s">
        <v>78</v>
      </c>
    </row>
    <row r="16" spans="1:11" ht="26.25" thickBot="1" x14ac:dyDescent="0.25">
      <c r="A16" s="356">
        <v>6</v>
      </c>
      <c r="B16" s="350" t="s">
        <v>174</v>
      </c>
      <c r="C16" s="351" t="s">
        <v>170</v>
      </c>
      <c r="D16" s="316">
        <v>32900</v>
      </c>
      <c r="E16" s="352">
        <v>86500</v>
      </c>
      <c r="F16" s="353"/>
      <c r="G16" s="354">
        <f t="shared" ref="G16:G21" si="1">SUM(D16:F16)</f>
        <v>119400</v>
      </c>
    </row>
    <row r="17" spans="1:7" x14ac:dyDescent="0.2">
      <c r="A17" s="258"/>
      <c r="B17" s="185"/>
      <c r="C17" s="185"/>
      <c r="D17" s="183"/>
      <c r="E17" s="186"/>
      <c r="F17" s="186"/>
      <c r="G17" s="192">
        <f t="shared" si="1"/>
        <v>0</v>
      </c>
    </row>
    <row r="18" spans="1:7" x14ac:dyDescent="0.2">
      <c r="A18" s="258"/>
      <c r="B18" s="185"/>
      <c r="C18" s="185"/>
      <c r="D18" s="183"/>
      <c r="E18" s="186"/>
      <c r="F18" s="186"/>
      <c r="G18" s="192">
        <f t="shared" si="1"/>
        <v>0</v>
      </c>
    </row>
    <row r="19" spans="1:7" x14ac:dyDescent="0.2">
      <c r="A19" s="258"/>
      <c r="B19" s="185"/>
      <c r="C19" s="185"/>
      <c r="D19" s="183"/>
      <c r="E19" s="186"/>
      <c r="F19" s="186"/>
      <c r="G19" s="192">
        <f t="shared" si="1"/>
        <v>0</v>
      </c>
    </row>
    <row r="20" spans="1:7" x14ac:dyDescent="0.2">
      <c r="A20" s="258"/>
      <c r="B20" s="185"/>
      <c r="C20" s="185"/>
      <c r="D20" s="183"/>
      <c r="E20" s="186"/>
      <c r="F20" s="186"/>
      <c r="G20" s="192">
        <f t="shared" si="1"/>
        <v>0</v>
      </c>
    </row>
    <row r="21" spans="1:7" x14ac:dyDescent="0.2">
      <c r="A21" s="258"/>
      <c r="B21" s="185"/>
      <c r="C21" s="185"/>
      <c r="D21" s="183"/>
      <c r="E21" s="186"/>
      <c r="F21" s="186"/>
      <c r="G21" s="192">
        <f t="shared" si="1"/>
        <v>0</v>
      </c>
    </row>
    <row r="22" spans="1:7" s="294" customFormat="1" ht="13.5" thickBot="1" x14ac:dyDescent="0.25">
      <c r="A22" s="355"/>
      <c r="B22" s="191"/>
      <c r="C22" s="191" t="s">
        <v>104</v>
      </c>
      <c r="D22" s="364">
        <f>ROUND(SUM(D17:D21),0)</f>
        <v>0</v>
      </c>
      <c r="E22" s="364">
        <f>ROUND(SUM(E17:E21),0)</f>
        <v>0</v>
      </c>
      <c r="F22" s="364">
        <f>ROUND(SUM(F17:F21),0)</f>
        <v>0</v>
      </c>
      <c r="G22" s="365">
        <f>ROUND(SUM(G17:G21),0)</f>
        <v>0</v>
      </c>
    </row>
    <row r="23" spans="1:7" s="360" customFormat="1" ht="7.5" customHeight="1" thickBot="1" x14ac:dyDescent="0.25">
      <c r="A23" s="357"/>
      <c r="B23" s="358"/>
      <c r="C23" s="358"/>
      <c r="D23" s="359"/>
      <c r="E23" s="359"/>
      <c r="F23" s="359"/>
      <c r="G23" s="359"/>
    </row>
    <row r="24" spans="1:7" ht="30.75" thickBot="1" x14ac:dyDescent="0.25">
      <c r="A24" s="336" t="s">
        <v>154</v>
      </c>
      <c r="B24" s="337" t="s">
        <v>83</v>
      </c>
      <c r="C24" s="326" t="s">
        <v>167</v>
      </c>
      <c r="D24" s="338" t="s">
        <v>54</v>
      </c>
      <c r="E24" s="338" t="s">
        <v>57</v>
      </c>
      <c r="F24" s="348" t="s">
        <v>55</v>
      </c>
      <c r="G24" s="349" t="s">
        <v>78</v>
      </c>
    </row>
    <row r="25" spans="1:7" x14ac:dyDescent="0.2">
      <c r="A25" s="258"/>
      <c r="B25" s="185"/>
      <c r="C25" s="185"/>
      <c r="D25" s="183"/>
      <c r="E25" s="186"/>
      <c r="F25" s="186"/>
      <c r="G25" s="192">
        <f>SUM(D25:F25)</f>
        <v>0</v>
      </c>
    </row>
    <row r="26" spans="1:7" x14ac:dyDescent="0.2">
      <c r="A26" s="258"/>
      <c r="B26" s="185"/>
      <c r="C26" s="185"/>
      <c r="D26" s="183"/>
      <c r="E26" s="186"/>
      <c r="F26" s="186"/>
      <c r="G26" s="192">
        <f>SUM(D26:F26)</f>
        <v>0</v>
      </c>
    </row>
    <row r="27" spans="1:7" s="294" customFormat="1" ht="13.5" thickBot="1" x14ac:dyDescent="0.25">
      <c r="A27" s="355"/>
      <c r="B27" s="191"/>
      <c r="C27" s="191" t="s">
        <v>104</v>
      </c>
      <c r="D27" s="364">
        <f>ROUND(SUM(D25:D26),0)</f>
        <v>0</v>
      </c>
      <c r="E27" s="364">
        <f>ROUND(SUM(E25:E26),0)</f>
        <v>0</v>
      </c>
      <c r="F27" s="364">
        <f>ROUND(SUM(F25:F26),0)</f>
        <v>0</v>
      </c>
      <c r="G27" s="365">
        <f>ROUND(SUM(D27:F27),0)</f>
        <v>0</v>
      </c>
    </row>
    <row r="28" spans="1:7" ht="9.75" customHeight="1" thickBot="1" x14ac:dyDescent="0.25">
      <c r="A28" s="325"/>
      <c r="B28" s="187"/>
      <c r="C28" s="187"/>
      <c r="D28" s="188"/>
      <c r="E28" s="189"/>
      <c r="F28" s="189"/>
      <c r="G28" s="190"/>
    </row>
    <row r="29" spans="1:7" s="294" customFormat="1" ht="15.75" customHeight="1" thickBot="1" x14ac:dyDescent="0.25">
      <c r="A29" s="361"/>
      <c r="B29" s="193" t="s">
        <v>84</v>
      </c>
      <c r="C29" s="193"/>
      <c r="D29" s="287">
        <f>ROUND(SUM(D22+D27+D13),0)</f>
        <v>0</v>
      </c>
      <c r="E29" s="287">
        <f>ROUND(SUM(E22+E27+E13),0)</f>
        <v>0</v>
      </c>
      <c r="F29" s="287">
        <f>ROUND(SUM(F22+F27+F13),0)</f>
        <v>0</v>
      </c>
      <c r="G29" s="366">
        <f>ROUND(SUM(G22+G27+G13),0)</f>
        <v>0</v>
      </c>
    </row>
    <row r="30" spans="1:7" ht="13.5" thickBot="1" x14ac:dyDescent="0.25">
      <c r="D30" s="188"/>
      <c r="E30" s="189"/>
      <c r="F30" s="189"/>
      <c r="G30" s="190"/>
    </row>
    <row r="31" spans="1:7" ht="11.25" customHeight="1" x14ac:dyDescent="0.2">
      <c r="A31" s="524" t="s">
        <v>142</v>
      </c>
      <c r="B31" s="525"/>
      <c r="C31" s="525"/>
      <c r="D31" s="525"/>
      <c r="E31" s="525"/>
      <c r="F31" s="525"/>
      <c r="G31" s="526"/>
    </row>
    <row r="32" spans="1:7" ht="11.25" customHeight="1" thickBot="1" x14ac:dyDescent="0.25">
      <c r="A32" s="527"/>
      <c r="B32" s="528"/>
      <c r="C32" s="528"/>
      <c r="D32" s="528"/>
      <c r="E32" s="528"/>
      <c r="F32" s="528"/>
      <c r="G32" s="529"/>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5">
    <mergeCell ref="E1:G1"/>
    <mergeCell ref="A1:B1"/>
    <mergeCell ref="A2:G2"/>
    <mergeCell ref="A3:G3"/>
    <mergeCell ref="A31:G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C13" sqref="C13"/>
    </sheetView>
  </sheetViews>
  <sheetFormatPr defaultColWidth="9.140625" defaultRowHeight="12.75" x14ac:dyDescent="0.2"/>
  <cols>
    <col min="1" max="1" width="8" style="7" customWidth="1"/>
    <col min="2" max="2" width="57.42578125" style="7" customWidth="1"/>
    <col min="3" max="3" width="12.42578125" style="301" customWidth="1"/>
    <col min="4" max="4" width="28.28515625" style="369" customWidth="1"/>
    <col min="5" max="5" width="50.85546875" style="302" customWidth="1"/>
    <col min="6" max="16384" width="9.140625" style="7"/>
  </cols>
  <sheetData>
    <row r="1" spans="1:11" s="321" customFormat="1" ht="12.75" customHeight="1" x14ac:dyDescent="0.2">
      <c r="A1" s="531" t="s">
        <v>122</v>
      </c>
      <c r="B1" s="531"/>
      <c r="C1" s="367"/>
      <c r="D1" s="288"/>
      <c r="E1" s="292"/>
      <c r="F1" s="320"/>
      <c r="G1" s="320"/>
      <c r="H1" s="320"/>
    </row>
    <row r="2" spans="1:11" s="323" customFormat="1" ht="18.75" thickBot="1" x14ac:dyDescent="0.25">
      <c r="A2" s="542" t="s">
        <v>51</v>
      </c>
      <c r="B2" s="542"/>
      <c r="C2" s="542"/>
      <c r="D2" s="542"/>
      <c r="E2" s="542"/>
      <c r="F2" s="368"/>
      <c r="G2" s="368"/>
      <c r="H2" s="368"/>
      <c r="I2" s="322"/>
      <c r="J2" s="322"/>
      <c r="K2" s="322"/>
    </row>
    <row r="3" spans="1:11" ht="76.5" customHeight="1" thickBot="1" x14ac:dyDescent="0.25">
      <c r="A3" s="535" t="s">
        <v>195</v>
      </c>
      <c r="B3" s="536"/>
      <c r="C3" s="536"/>
      <c r="D3" s="536"/>
      <c r="E3" s="537"/>
    </row>
    <row r="4" spans="1:11" ht="11.25" customHeight="1" thickBot="1" x14ac:dyDescent="0.25">
      <c r="B4" s="297"/>
    </row>
    <row r="5" spans="1:11" ht="15.75" customHeight="1" thickBot="1" x14ac:dyDescent="0.3">
      <c r="A5" s="543" t="s">
        <v>180</v>
      </c>
      <c r="B5" s="544"/>
      <c r="C5" s="544"/>
      <c r="D5" s="544"/>
      <c r="E5" s="545"/>
    </row>
    <row r="6" spans="1:11" ht="13.5" thickBot="1" x14ac:dyDescent="0.25">
      <c r="B6" s="297"/>
    </row>
    <row r="7" spans="1:11" s="294" customFormat="1" ht="26.25" thickBot="1" x14ac:dyDescent="0.25">
      <c r="A7" s="370" t="s">
        <v>154</v>
      </c>
      <c r="B7" s="337" t="s">
        <v>98</v>
      </c>
      <c r="C7" s="340" t="s">
        <v>99</v>
      </c>
      <c r="D7" s="341" t="s">
        <v>64</v>
      </c>
      <c r="E7" s="342" t="s">
        <v>65</v>
      </c>
    </row>
    <row r="8" spans="1:11" s="294" customFormat="1" ht="15.75" thickBot="1" x14ac:dyDescent="0.25">
      <c r="A8" s="538" t="s">
        <v>54</v>
      </c>
      <c r="B8" s="539"/>
      <c r="C8" s="539"/>
      <c r="D8" s="539"/>
      <c r="E8" s="540"/>
    </row>
    <row r="9" spans="1:11" s="11" customFormat="1" ht="13.5" thickBot="1" x14ac:dyDescent="0.25">
      <c r="A9" s="311">
        <v>3</v>
      </c>
      <c r="B9" s="351" t="s">
        <v>144</v>
      </c>
      <c r="C9" s="316">
        <v>28000</v>
      </c>
      <c r="D9" s="371" t="s">
        <v>0</v>
      </c>
      <c r="E9" s="317" t="s">
        <v>1</v>
      </c>
    </row>
    <row r="10" spans="1:11" x14ac:dyDescent="0.2">
      <c r="A10" s="258"/>
      <c r="B10" s="252"/>
      <c r="C10" s="153"/>
      <c r="D10" s="194"/>
      <c r="E10" s="157"/>
    </row>
    <row r="11" spans="1:11" x14ac:dyDescent="0.2">
      <c r="A11" s="258"/>
      <c r="B11" s="252"/>
      <c r="C11" s="153"/>
      <c r="D11" s="194"/>
      <c r="E11" s="157"/>
    </row>
    <row r="12" spans="1:11" x14ac:dyDescent="0.2">
      <c r="A12" s="258"/>
      <c r="B12" s="252"/>
      <c r="C12" s="153"/>
      <c r="D12" s="194"/>
      <c r="E12" s="157"/>
    </row>
    <row r="13" spans="1:11" x14ac:dyDescent="0.2">
      <c r="A13" s="258"/>
      <c r="B13" s="252"/>
      <c r="C13" s="153"/>
      <c r="D13" s="194"/>
      <c r="E13" s="157"/>
    </row>
    <row r="14" spans="1:11" ht="13.5" thickBot="1" x14ac:dyDescent="0.25">
      <c r="A14" s="259"/>
      <c r="B14" s="255"/>
      <c r="C14" s="263"/>
      <c r="D14" s="264"/>
      <c r="E14" s="242"/>
    </row>
    <row r="15" spans="1:11" ht="13.5" thickBot="1" x14ac:dyDescent="0.25">
      <c r="A15" s="284"/>
      <c r="B15" s="193" t="s">
        <v>58</v>
      </c>
      <c r="C15" s="287">
        <f>SUM(C10:C14)</f>
        <v>0</v>
      </c>
      <c r="D15" s="195"/>
      <c r="E15" s="150"/>
    </row>
    <row r="16" spans="1:11" s="294" customFormat="1" ht="15.75" thickBot="1" x14ac:dyDescent="0.25">
      <c r="A16" s="538" t="s">
        <v>57</v>
      </c>
      <c r="B16" s="539"/>
      <c r="C16" s="539"/>
      <c r="D16" s="539"/>
      <c r="E16" s="540"/>
    </row>
    <row r="17" spans="1:5" x14ac:dyDescent="0.2">
      <c r="A17" s="260"/>
      <c r="B17" s="251"/>
      <c r="C17" s="153"/>
      <c r="D17" s="262"/>
      <c r="E17" s="154"/>
    </row>
    <row r="18" spans="1:5" x14ac:dyDescent="0.2">
      <c r="A18" s="258"/>
      <c r="B18" s="252"/>
      <c r="C18" s="169"/>
      <c r="D18" s="194"/>
      <c r="E18" s="157"/>
    </row>
    <row r="19" spans="1:5" x14ac:dyDescent="0.2">
      <c r="A19" s="258"/>
      <c r="B19" s="252"/>
      <c r="C19" s="169"/>
      <c r="D19" s="194"/>
      <c r="E19" s="157"/>
    </row>
    <row r="20" spans="1:5" x14ac:dyDescent="0.2">
      <c r="A20" s="258"/>
      <c r="B20" s="252"/>
      <c r="C20" s="169"/>
      <c r="D20" s="194"/>
      <c r="E20" s="157"/>
    </row>
    <row r="21" spans="1:5" ht="13.5" thickBot="1" x14ac:dyDescent="0.25">
      <c r="A21" s="259"/>
      <c r="B21" s="255"/>
      <c r="C21" s="248"/>
      <c r="D21" s="264"/>
      <c r="E21" s="242"/>
    </row>
    <row r="22" spans="1:5" ht="13.5" thickBot="1" x14ac:dyDescent="0.25">
      <c r="A22" s="284"/>
      <c r="B22" s="193" t="s">
        <v>59</v>
      </c>
      <c r="C22" s="319">
        <f>SUM(C17:C21)</f>
        <v>0</v>
      </c>
      <c r="D22" s="195"/>
      <c r="E22" s="150"/>
    </row>
    <row r="23" spans="1:5" s="294" customFormat="1" ht="15.75" thickBot="1" x14ac:dyDescent="0.25">
      <c r="A23" s="538" t="s">
        <v>55</v>
      </c>
      <c r="B23" s="539"/>
      <c r="C23" s="539"/>
      <c r="D23" s="539"/>
      <c r="E23" s="540"/>
    </row>
    <row r="24" spans="1:5" x14ac:dyDescent="0.2">
      <c r="A24" s="260"/>
      <c r="B24" s="251"/>
      <c r="C24" s="153"/>
      <c r="D24" s="262"/>
      <c r="E24" s="154"/>
    </row>
    <row r="25" spans="1:5" x14ac:dyDescent="0.2">
      <c r="A25" s="258"/>
      <c r="B25" s="252"/>
      <c r="C25" s="153"/>
      <c r="D25" s="194"/>
      <c r="E25" s="157"/>
    </row>
    <row r="26" spans="1:5" x14ac:dyDescent="0.2">
      <c r="A26" s="258"/>
      <c r="B26" s="252"/>
      <c r="C26" s="153"/>
      <c r="D26" s="194"/>
      <c r="E26" s="157"/>
    </row>
    <row r="27" spans="1:5" x14ac:dyDescent="0.2">
      <c r="A27" s="258"/>
      <c r="B27" s="252"/>
      <c r="C27" s="153"/>
      <c r="D27" s="194"/>
      <c r="E27" s="157"/>
    </row>
    <row r="28" spans="1:5" ht="13.5" thickBot="1" x14ac:dyDescent="0.25">
      <c r="A28" s="259"/>
      <c r="B28" s="255"/>
      <c r="C28" s="263"/>
      <c r="D28" s="264"/>
      <c r="E28" s="242"/>
    </row>
    <row r="29" spans="1:5" ht="13.5" thickBot="1" x14ac:dyDescent="0.25">
      <c r="A29" s="284"/>
      <c r="B29" s="193" t="s">
        <v>60</v>
      </c>
      <c r="C29" s="319">
        <f>SUM(C24:C28)</f>
        <v>0</v>
      </c>
      <c r="D29" s="195"/>
      <c r="E29" s="150"/>
    </row>
    <row r="30" spans="1:5" s="294" customFormat="1" ht="13.5" thickBot="1" x14ac:dyDescent="0.25">
      <c r="A30" s="361"/>
      <c r="B30" s="193" t="s">
        <v>95</v>
      </c>
      <c r="C30" s="287">
        <f>C15+C22+C29</f>
        <v>0</v>
      </c>
      <c r="D30" s="196"/>
      <c r="E30" s="162"/>
    </row>
    <row r="31" spans="1:5" ht="13.5" thickBot="1" x14ac:dyDescent="0.25"/>
    <row r="32" spans="1:5" ht="11.25" customHeight="1" x14ac:dyDescent="0.2">
      <c r="A32" s="524" t="s">
        <v>142</v>
      </c>
      <c r="B32" s="525"/>
      <c r="C32" s="525"/>
      <c r="D32" s="525"/>
      <c r="E32" s="526"/>
    </row>
    <row r="33" spans="1:5" ht="11.25" customHeight="1" thickBot="1" x14ac:dyDescent="0.25">
      <c r="A33" s="527"/>
      <c r="B33" s="528"/>
      <c r="C33" s="528"/>
      <c r="D33" s="528"/>
      <c r="E33" s="529"/>
    </row>
  </sheetData>
  <sheetProtection sheet="1" objects="1" scenarios="1"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C12" sqref="C12"/>
    </sheetView>
  </sheetViews>
  <sheetFormatPr defaultColWidth="9.140625" defaultRowHeight="12.75" x14ac:dyDescent="0.2"/>
  <cols>
    <col min="1" max="1" width="7.7109375" style="7" customWidth="1"/>
    <col min="2" max="2" width="42.28515625" style="7" customWidth="1"/>
    <col min="3" max="3" width="14.140625" style="301" customWidth="1"/>
    <col min="4" max="4" width="36.140625" style="372" customWidth="1"/>
    <col min="5" max="5" width="61.7109375" style="302" customWidth="1"/>
    <col min="6" max="16384" width="9.140625" style="7"/>
  </cols>
  <sheetData>
    <row r="1" spans="1:8" s="321" customFormat="1" ht="12.75" customHeight="1" x14ac:dyDescent="0.2">
      <c r="A1" s="531" t="s">
        <v>122</v>
      </c>
      <c r="B1" s="531"/>
      <c r="C1" s="288"/>
      <c r="D1" s="320"/>
      <c r="E1" s="292"/>
    </row>
    <row r="2" spans="1:8" s="323" customFormat="1" ht="18.75" thickBot="1" x14ac:dyDescent="0.25">
      <c r="A2" s="546" t="s">
        <v>52</v>
      </c>
      <c r="B2" s="546"/>
      <c r="C2" s="546"/>
      <c r="D2" s="546"/>
      <c r="E2" s="546"/>
      <c r="F2" s="322"/>
      <c r="G2" s="322"/>
      <c r="H2" s="322"/>
    </row>
    <row r="3" spans="1:8" ht="81" customHeight="1" thickBot="1" x14ac:dyDescent="0.25">
      <c r="A3" s="547" t="s">
        <v>193</v>
      </c>
      <c r="B3" s="548"/>
      <c r="C3" s="548"/>
      <c r="D3" s="548"/>
      <c r="E3" s="549"/>
    </row>
    <row r="4" spans="1:8" ht="6.75" customHeight="1" thickBot="1" x14ac:dyDescent="0.25">
      <c r="B4" s="297"/>
    </row>
    <row r="5" spans="1:8" s="331" customFormat="1" ht="26.25" thickBot="1" x14ac:dyDescent="0.25">
      <c r="A5" s="336" t="s">
        <v>154</v>
      </c>
      <c r="B5" s="337" t="s">
        <v>155</v>
      </c>
      <c r="C5" s="340" t="s">
        <v>80</v>
      </c>
      <c r="D5" s="341" t="s">
        <v>64</v>
      </c>
      <c r="E5" s="342" t="s">
        <v>65</v>
      </c>
    </row>
    <row r="6" spans="1:8" s="294" customFormat="1" ht="15.75" thickBot="1" x14ac:dyDescent="0.25">
      <c r="A6" s="538" t="s">
        <v>54</v>
      </c>
      <c r="B6" s="539"/>
      <c r="C6" s="539"/>
      <c r="D6" s="539"/>
      <c r="E6" s="540"/>
    </row>
    <row r="7" spans="1:8" ht="13.5" customHeight="1" thickBot="1" x14ac:dyDescent="0.25">
      <c r="A7" s="332">
        <v>5</v>
      </c>
      <c r="B7" s="312" t="s">
        <v>156</v>
      </c>
      <c r="C7" s="316">
        <v>16000</v>
      </c>
      <c r="D7" s="373" t="s">
        <v>105</v>
      </c>
      <c r="E7" s="317" t="s">
        <v>106</v>
      </c>
    </row>
    <row r="8" spans="1:8" x14ac:dyDescent="0.2">
      <c r="A8" s="258"/>
      <c r="B8" s="251"/>
      <c r="C8" s="153"/>
      <c r="D8" s="197"/>
      <c r="E8" s="154"/>
    </row>
    <row r="9" spans="1:8" x14ac:dyDescent="0.2">
      <c r="A9" s="258"/>
      <c r="B9" s="251"/>
      <c r="C9" s="153"/>
      <c r="D9" s="197"/>
      <c r="E9" s="154"/>
    </row>
    <row r="10" spans="1:8" x14ac:dyDescent="0.2">
      <c r="A10" s="258"/>
      <c r="B10" s="252"/>
      <c r="C10" s="169"/>
      <c r="D10" s="198"/>
      <c r="E10" s="157"/>
    </row>
    <row r="11" spans="1:8" x14ac:dyDescent="0.2">
      <c r="A11" s="258"/>
      <c r="B11" s="252"/>
      <c r="C11" s="169"/>
      <c r="D11" s="198"/>
      <c r="E11" s="157"/>
    </row>
    <row r="12" spans="1:8" x14ac:dyDescent="0.2">
      <c r="A12" s="258"/>
      <c r="B12" s="252"/>
      <c r="C12" s="169"/>
      <c r="D12" s="198"/>
      <c r="E12" s="157"/>
    </row>
    <row r="13" spans="1:8" ht="13.5" thickBot="1" x14ac:dyDescent="0.25">
      <c r="A13" s="259"/>
      <c r="B13" s="255"/>
      <c r="C13" s="248"/>
      <c r="D13" s="265"/>
      <c r="E13" s="242"/>
    </row>
    <row r="14" spans="1:8" ht="13.5" thickBot="1" x14ac:dyDescent="0.25">
      <c r="A14" s="284"/>
      <c r="B14" s="193" t="s">
        <v>58</v>
      </c>
      <c r="C14" s="319">
        <f>ROUND(SUM(C8:C13),0)</f>
        <v>0</v>
      </c>
      <c r="D14" s="199"/>
      <c r="E14" s="150"/>
    </row>
    <row r="15" spans="1:8" s="294" customFormat="1" ht="15.75" thickBot="1" x14ac:dyDescent="0.25">
      <c r="A15" s="370"/>
      <c r="B15" s="539" t="s">
        <v>57</v>
      </c>
      <c r="C15" s="539"/>
      <c r="D15" s="539"/>
      <c r="E15" s="540"/>
    </row>
    <row r="16" spans="1:8" x14ac:dyDescent="0.2">
      <c r="A16" s="260"/>
      <c r="B16" s="266"/>
      <c r="C16" s="153"/>
      <c r="D16" s="197"/>
      <c r="E16" s="154"/>
    </row>
    <row r="17" spans="1:5" x14ac:dyDescent="0.2">
      <c r="A17" s="258"/>
      <c r="B17" s="252"/>
      <c r="C17" s="169"/>
      <c r="D17" s="198"/>
      <c r="E17" s="157"/>
    </row>
    <row r="18" spans="1:5" x14ac:dyDescent="0.2">
      <c r="A18" s="258"/>
      <c r="B18" s="252"/>
      <c r="C18" s="169"/>
      <c r="D18" s="198"/>
      <c r="E18" s="157"/>
    </row>
    <row r="19" spans="1:5" x14ac:dyDescent="0.2">
      <c r="A19" s="258"/>
      <c r="B19" s="252"/>
      <c r="C19" s="169"/>
      <c r="D19" s="198"/>
      <c r="E19" s="157"/>
    </row>
    <row r="20" spans="1:5" x14ac:dyDescent="0.2">
      <c r="A20" s="258"/>
      <c r="B20" s="252"/>
      <c r="C20" s="169"/>
      <c r="D20" s="198"/>
      <c r="E20" s="157"/>
    </row>
    <row r="21" spans="1:5" ht="13.5" thickBot="1" x14ac:dyDescent="0.25">
      <c r="A21" s="259"/>
      <c r="B21" s="255"/>
      <c r="C21" s="248"/>
      <c r="D21" s="265"/>
      <c r="E21" s="242"/>
    </row>
    <row r="22" spans="1:5" ht="13.5" thickBot="1" x14ac:dyDescent="0.25">
      <c r="A22" s="284"/>
      <c r="B22" s="193" t="s">
        <v>59</v>
      </c>
      <c r="C22" s="319">
        <f>ROUND(SUM(C16:C21),0)</f>
        <v>0</v>
      </c>
      <c r="D22" s="199"/>
      <c r="E22" s="150"/>
    </row>
    <row r="23" spans="1:5" s="294" customFormat="1" ht="15.75" thickBot="1" x14ac:dyDescent="0.25">
      <c r="A23" s="370"/>
      <c r="B23" s="539" t="s">
        <v>55</v>
      </c>
      <c r="C23" s="539"/>
      <c r="D23" s="539"/>
      <c r="E23" s="540"/>
    </row>
    <row r="24" spans="1:5" x14ac:dyDescent="0.2">
      <c r="A24" s="260"/>
      <c r="B24" s="266"/>
      <c r="C24" s="153"/>
      <c r="D24" s="197"/>
      <c r="E24" s="154"/>
    </row>
    <row r="25" spans="1:5" x14ac:dyDescent="0.2">
      <c r="A25" s="258"/>
      <c r="B25" s="251"/>
      <c r="C25" s="153"/>
      <c r="D25" s="197"/>
      <c r="E25" s="154"/>
    </row>
    <row r="26" spans="1:5" x14ac:dyDescent="0.2">
      <c r="A26" s="258"/>
      <c r="B26" s="252"/>
      <c r="C26" s="169"/>
      <c r="D26" s="198"/>
      <c r="E26" s="157"/>
    </row>
    <row r="27" spans="1:5" x14ac:dyDescent="0.2">
      <c r="A27" s="258"/>
      <c r="B27" s="252"/>
      <c r="C27" s="169"/>
      <c r="D27" s="198"/>
      <c r="E27" s="157"/>
    </row>
    <row r="28" spans="1:5" x14ac:dyDescent="0.2">
      <c r="A28" s="258"/>
      <c r="B28" s="252"/>
      <c r="C28" s="169"/>
      <c r="D28" s="198"/>
      <c r="E28" s="157"/>
    </row>
    <row r="29" spans="1:5" ht="13.5" thickBot="1" x14ac:dyDescent="0.25">
      <c r="A29" s="259"/>
      <c r="B29" s="255"/>
      <c r="C29" s="248"/>
      <c r="D29" s="265"/>
      <c r="E29" s="242"/>
    </row>
    <row r="30" spans="1:5" ht="13.5" thickBot="1" x14ac:dyDescent="0.25">
      <c r="A30" s="284"/>
      <c r="B30" s="193" t="s">
        <v>60</v>
      </c>
      <c r="C30" s="319">
        <f>ROUND(SUM(C24:C29),0)</f>
        <v>0</v>
      </c>
      <c r="D30" s="199"/>
      <c r="E30" s="150"/>
    </row>
    <row r="31" spans="1:5" s="294" customFormat="1" ht="13.5" thickBot="1" x14ac:dyDescent="0.25">
      <c r="A31" s="361"/>
      <c r="B31" s="193" t="s">
        <v>95</v>
      </c>
      <c r="C31" s="374">
        <f>ROUND(SUM(C30+C22+C14),0)</f>
        <v>0</v>
      </c>
      <c r="D31" s="227"/>
      <c r="E31" s="162"/>
    </row>
    <row r="32" spans="1:5" ht="13.5" thickBot="1" x14ac:dyDescent="0.25"/>
    <row r="33" spans="1:5" ht="11.25" customHeight="1" x14ac:dyDescent="0.2">
      <c r="A33" s="524" t="s">
        <v>142</v>
      </c>
      <c r="B33" s="525"/>
      <c r="C33" s="525"/>
      <c r="D33" s="525"/>
      <c r="E33" s="526"/>
    </row>
    <row r="34" spans="1:5" ht="11.25" customHeight="1" thickBot="1" x14ac:dyDescent="0.25">
      <c r="A34" s="527"/>
      <c r="B34" s="528"/>
      <c r="C34" s="528"/>
      <c r="D34" s="528"/>
      <c r="E34" s="529"/>
    </row>
  </sheetData>
  <sheetProtection sheet="1" objects="1" scenarios="1"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zoomScale="90" zoomScaleNormal="90" workbookViewId="0">
      <selection activeCell="A3" sqref="A3:G3"/>
    </sheetView>
  </sheetViews>
  <sheetFormatPr defaultColWidth="9.140625" defaultRowHeight="12.75" x14ac:dyDescent="0.2"/>
  <cols>
    <col min="1" max="1" width="39.7109375" style="401" bestFit="1" customWidth="1"/>
    <col min="2" max="4" width="21.28515625" style="401" customWidth="1"/>
    <col min="5" max="5" width="24.140625" style="401" customWidth="1"/>
    <col min="6" max="6" width="31.42578125" style="401" customWidth="1"/>
    <col min="7" max="7" width="7" style="401" customWidth="1"/>
    <col min="8" max="8" width="23.7109375" style="401" hidden="1" customWidth="1"/>
    <col min="9" max="9" width="9.140625" style="401" hidden="1" customWidth="1"/>
    <col min="10" max="10" width="6.5703125" style="401" customWidth="1"/>
    <col min="11" max="16384" width="9.140625" style="401"/>
  </cols>
  <sheetData>
    <row r="1" spans="1:11" s="375" customFormat="1" ht="10.5" customHeight="1" x14ac:dyDescent="0.2">
      <c r="A1" s="531" t="s">
        <v>121</v>
      </c>
      <c r="B1" s="531"/>
      <c r="C1" s="531"/>
      <c r="D1" s="531"/>
      <c r="F1" s="556"/>
      <c r="G1" s="557"/>
      <c r="H1" s="292"/>
    </row>
    <row r="2" spans="1:11" s="376" customFormat="1" ht="18.75" thickBot="1" x14ac:dyDescent="0.25">
      <c r="A2" s="550" t="s">
        <v>125</v>
      </c>
      <c r="B2" s="550"/>
      <c r="C2" s="550"/>
      <c r="D2" s="550"/>
      <c r="E2" s="550"/>
      <c r="F2" s="550"/>
      <c r="G2" s="550"/>
      <c r="H2" s="293"/>
    </row>
    <row r="3" spans="1:11" s="296" customFormat="1" ht="116.25" customHeight="1" thickBot="1" x14ac:dyDescent="0.25">
      <c r="A3" s="551" t="s">
        <v>194</v>
      </c>
      <c r="B3" s="548"/>
      <c r="C3" s="548"/>
      <c r="D3" s="548"/>
      <c r="E3" s="548"/>
      <c r="F3" s="548"/>
      <c r="G3" s="549"/>
      <c r="H3" s="14"/>
      <c r="I3" s="15"/>
      <c r="J3" s="377"/>
      <c r="K3" s="378"/>
    </row>
    <row r="4" spans="1:11" s="376" customFormat="1" ht="6.75" customHeight="1" thickBot="1" x14ac:dyDescent="0.3">
      <c r="A4" s="379"/>
      <c r="B4" s="379"/>
      <c r="C4" s="379"/>
      <c r="D4" s="379"/>
      <c r="E4" s="380"/>
      <c r="F4" s="379"/>
      <c r="G4" s="379"/>
      <c r="H4" s="379"/>
      <c r="I4" s="379"/>
      <c r="J4" s="381"/>
    </row>
    <row r="5" spans="1:11" s="376" customFormat="1" ht="15" x14ac:dyDescent="0.25">
      <c r="A5" s="382"/>
      <c r="B5" s="383" t="s">
        <v>54</v>
      </c>
      <c r="C5" s="383" t="s">
        <v>57</v>
      </c>
      <c r="D5" s="383" t="s">
        <v>55</v>
      </c>
      <c r="E5" s="383" t="s">
        <v>94</v>
      </c>
      <c r="F5" s="552" t="s">
        <v>135</v>
      </c>
      <c r="G5" s="553"/>
      <c r="H5" s="380"/>
      <c r="I5" s="380"/>
      <c r="J5" s="381"/>
    </row>
    <row r="6" spans="1:11" s="376" customFormat="1" ht="14.25" customHeight="1" x14ac:dyDescent="0.25">
      <c r="A6" s="384" t="s">
        <v>126</v>
      </c>
      <c r="B6" s="385"/>
      <c r="C6" s="385"/>
      <c r="D6" s="385"/>
      <c r="E6" s="386"/>
      <c r="F6" s="554"/>
      <c r="G6" s="555"/>
      <c r="H6" s="387"/>
      <c r="I6" s="388"/>
      <c r="J6" s="381"/>
    </row>
    <row r="7" spans="1:11" s="376" customFormat="1" ht="15" x14ac:dyDescent="0.25">
      <c r="A7" s="389" t="s">
        <v>127</v>
      </c>
      <c r="B7" s="271">
        <v>0</v>
      </c>
      <c r="C7" s="271">
        <v>0</v>
      </c>
      <c r="D7" s="271">
        <v>0</v>
      </c>
      <c r="E7" s="390"/>
      <c r="F7" s="561"/>
      <c r="G7" s="562"/>
      <c r="H7" s="391"/>
      <c r="I7" s="392"/>
      <c r="J7" s="381"/>
    </row>
    <row r="8" spans="1:11" s="376" customFormat="1" ht="15" x14ac:dyDescent="0.25">
      <c r="A8" s="389" t="s">
        <v>128</v>
      </c>
      <c r="B8" s="271">
        <v>0</v>
      </c>
      <c r="C8" s="271">
        <v>0</v>
      </c>
      <c r="D8" s="271">
        <v>0</v>
      </c>
      <c r="E8" s="390"/>
      <c r="F8" s="561"/>
      <c r="G8" s="562"/>
      <c r="H8" s="391"/>
      <c r="I8" s="392"/>
      <c r="J8" s="381"/>
    </row>
    <row r="9" spans="1:11" s="376" customFormat="1" ht="15" x14ac:dyDescent="0.25">
      <c r="A9" s="389" t="s">
        <v>136</v>
      </c>
      <c r="B9" s="271">
        <v>0</v>
      </c>
      <c r="C9" s="271">
        <v>0</v>
      </c>
      <c r="D9" s="271">
        <v>0</v>
      </c>
      <c r="E9" s="393"/>
      <c r="F9" s="563"/>
      <c r="G9" s="562"/>
      <c r="H9" s="394"/>
      <c r="I9" s="381"/>
      <c r="J9" s="381"/>
    </row>
    <row r="10" spans="1:11" s="376" customFormat="1" ht="15" x14ac:dyDescent="0.25">
      <c r="A10" s="389" t="s">
        <v>129</v>
      </c>
      <c r="B10" s="271">
        <v>0</v>
      </c>
      <c r="C10" s="271">
        <v>0</v>
      </c>
      <c r="D10" s="271">
        <v>0</v>
      </c>
      <c r="E10" s="393"/>
      <c r="F10" s="563"/>
      <c r="G10" s="562"/>
      <c r="H10" s="394"/>
      <c r="I10" s="381"/>
      <c r="J10" s="381"/>
    </row>
    <row r="11" spans="1:11" s="376" customFormat="1" ht="15" customHeight="1" x14ac:dyDescent="0.25">
      <c r="A11" s="384" t="s">
        <v>130</v>
      </c>
      <c r="B11" s="228"/>
      <c r="C11" s="228"/>
      <c r="D11" s="228"/>
      <c r="E11" s="395"/>
      <c r="F11" s="566"/>
      <c r="G11" s="567"/>
      <c r="H11" s="394"/>
      <c r="I11" s="381"/>
      <c r="J11" s="381"/>
    </row>
    <row r="12" spans="1:11" s="376" customFormat="1" ht="15" customHeight="1" x14ac:dyDescent="0.25">
      <c r="A12" s="389" t="s">
        <v>131</v>
      </c>
      <c r="B12" s="229"/>
      <c r="C12" s="229"/>
      <c r="D12" s="229"/>
      <c r="E12" s="393">
        <f>ROUND(SUM(B12:D12),0)</f>
        <v>0</v>
      </c>
      <c r="F12" s="564"/>
      <c r="G12" s="565"/>
      <c r="H12" s="394"/>
      <c r="I12" s="381"/>
      <c r="J12" s="381"/>
    </row>
    <row r="13" spans="1:11" s="376" customFormat="1" ht="15" customHeight="1" x14ac:dyDescent="0.25">
      <c r="A13" s="389" t="s">
        <v>132</v>
      </c>
      <c r="B13" s="229"/>
      <c r="C13" s="229"/>
      <c r="D13" s="229"/>
      <c r="E13" s="393">
        <f>ROUND(SUM(B13:D13),0)</f>
        <v>0</v>
      </c>
      <c r="F13" s="564"/>
      <c r="G13" s="565"/>
      <c r="H13" s="394"/>
      <c r="I13" s="381"/>
      <c r="J13" s="381"/>
    </row>
    <row r="14" spans="1:11" s="376" customFormat="1" ht="15" customHeight="1" x14ac:dyDescent="0.25">
      <c r="A14" s="389" t="s">
        <v>137</v>
      </c>
      <c r="B14" s="229"/>
      <c r="C14" s="229"/>
      <c r="D14" s="229"/>
      <c r="E14" s="393">
        <f>ROUND(SUM(B14:D14),0)</f>
        <v>0</v>
      </c>
      <c r="F14" s="579"/>
      <c r="G14" s="565"/>
      <c r="H14" s="394"/>
      <c r="I14" s="381"/>
      <c r="J14" s="381"/>
    </row>
    <row r="15" spans="1:11" s="376" customFormat="1" ht="15" customHeight="1" x14ac:dyDescent="0.25">
      <c r="A15" s="389" t="s">
        <v>133</v>
      </c>
      <c r="B15" s="229"/>
      <c r="C15" s="229"/>
      <c r="D15" s="229"/>
      <c r="E15" s="393">
        <f>ROUND(SUM(B15:D15),0)</f>
        <v>0</v>
      </c>
      <c r="F15" s="579"/>
      <c r="G15" s="565"/>
      <c r="H15" s="394"/>
      <c r="I15" s="381"/>
      <c r="J15" s="381"/>
    </row>
    <row r="16" spans="1:11" s="376" customFormat="1" ht="15" customHeight="1" thickBot="1" x14ac:dyDescent="0.3">
      <c r="A16" s="396" t="s">
        <v>134</v>
      </c>
      <c r="B16" s="272">
        <f>ROUND(SUM(B12:B15),0)</f>
        <v>0</v>
      </c>
      <c r="C16" s="272">
        <f>ROUND(SUM(C12:C15),0)</f>
        <v>0</v>
      </c>
      <c r="D16" s="272">
        <f>ROUND(SUM(D12:D15),0)</f>
        <v>0</v>
      </c>
      <c r="E16" s="272">
        <f>ROUND(SUM(E12:E15),0)</f>
        <v>0</v>
      </c>
      <c r="F16" s="577"/>
      <c r="G16" s="578"/>
      <c r="H16" s="298"/>
    </row>
    <row r="17" spans="1:11" s="376" customFormat="1" ht="6" customHeight="1" thickBot="1" x14ac:dyDescent="0.25">
      <c r="A17" s="297"/>
      <c r="B17" s="324"/>
      <c r="C17" s="298"/>
      <c r="D17" s="397"/>
      <c r="E17" s="299"/>
      <c r="F17" s="298"/>
      <c r="G17" s="397"/>
      <c r="H17" s="298"/>
    </row>
    <row r="18" spans="1:11" s="376" customFormat="1" ht="48" customHeight="1" thickBot="1" x14ac:dyDescent="0.25">
      <c r="A18" s="571" t="s">
        <v>145</v>
      </c>
      <c r="B18" s="572"/>
      <c r="C18" s="572"/>
      <c r="D18" s="572"/>
      <c r="E18" s="572"/>
      <c r="F18" s="572"/>
      <c r="G18" s="573"/>
      <c r="H18" s="398"/>
      <c r="I18" s="398"/>
      <c r="J18" s="398"/>
    </row>
    <row r="19" spans="1:11" s="376" customFormat="1" ht="146.25" customHeight="1" thickBot="1" x14ac:dyDescent="0.25">
      <c r="A19" s="574" t="s">
        <v>196</v>
      </c>
      <c r="B19" s="575"/>
      <c r="C19" s="575"/>
      <c r="D19" s="575"/>
      <c r="E19" s="575"/>
      <c r="F19" s="575"/>
      <c r="G19" s="576"/>
      <c r="H19" s="13"/>
      <c r="I19" s="13"/>
      <c r="J19" s="13"/>
    </row>
    <row r="20" spans="1:11" s="376" customFormat="1" ht="7.5" customHeight="1" thickBot="1" x14ac:dyDescent="0.25">
      <c r="A20" s="13"/>
      <c r="B20" s="13"/>
      <c r="C20" s="13"/>
      <c r="D20" s="13"/>
      <c r="E20" s="13"/>
      <c r="F20" s="13"/>
      <c r="G20" s="13"/>
      <c r="H20" s="13"/>
      <c r="I20" s="13"/>
      <c r="J20" s="13"/>
    </row>
    <row r="21" spans="1:11" s="376" customFormat="1" ht="16.5" thickBot="1" x14ac:dyDescent="0.3">
      <c r="A21" s="568" t="s">
        <v>149</v>
      </c>
      <c r="B21" s="569"/>
      <c r="C21" s="569"/>
      <c r="D21" s="569"/>
      <c r="E21" s="569"/>
      <c r="F21" s="569"/>
      <c r="G21" s="570"/>
      <c r="H21" s="13"/>
      <c r="I21" s="13"/>
      <c r="J21" s="13"/>
    </row>
    <row r="22" spans="1:11" s="376" customFormat="1" ht="6" customHeight="1" thickBot="1" x14ac:dyDescent="0.25">
      <c r="A22" s="13"/>
      <c r="B22" s="13"/>
      <c r="C22" s="13"/>
      <c r="D22" s="13"/>
      <c r="E22" s="13"/>
      <c r="F22" s="13"/>
      <c r="G22" s="13"/>
      <c r="H22" s="13"/>
      <c r="I22" s="13"/>
      <c r="J22" s="13"/>
    </row>
    <row r="23" spans="1:11" s="376" customFormat="1" ht="57.75" customHeight="1" x14ac:dyDescent="0.2">
      <c r="A23" s="466" t="s">
        <v>146</v>
      </c>
      <c r="B23" s="467"/>
      <c r="C23" s="467"/>
      <c r="D23" s="467"/>
      <c r="E23" s="467"/>
      <c r="F23" s="467"/>
      <c r="G23" s="468"/>
      <c r="H23" s="399"/>
      <c r="I23" s="399"/>
      <c r="J23" s="399"/>
      <c r="K23" s="381"/>
    </row>
    <row r="24" spans="1:11" s="376" customFormat="1" ht="24.75" customHeight="1" x14ac:dyDescent="0.2">
      <c r="A24" s="558"/>
      <c r="B24" s="559"/>
      <c r="C24" s="559"/>
      <c r="D24" s="559"/>
      <c r="E24" s="559"/>
      <c r="F24" s="559"/>
      <c r="G24" s="560"/>
      <c r="H24" s="399"/>
      <c r="I24" s="399"/>
      <c r="J24" s="399"/>
      <c r="K24" s="381"/>
    </row>
    <row r="25" spans="1:11" s="376" customFormat="1" ht="4.5" customHeight="1" thickBot="1" x14ac:dyDescent="0.25">
      <c r="A25" s="469"/>
      <c r="B25" s="470"/>
      <c r="C25" s="470"/>
      <c r="D25" s="470"/>
      <c r="E25" s="470"/>
      <c r="F25" s="470"/>
      <c r="G25" s="471"/>
      <c r="H25" s="399"/>
      <c r="I25" s="399"/>
      <c r="J25" s="399"/>
      <c r="K25" s="381"/>
    </row>
    <row r="26" spans="1:11" s="376" customFormat="1" x14ac:dyDescent="0.2">
      <c r="B26" s="400"/>
    </row>
    <row r="27" spans="1:11" s="376" customFormat="1" x14ac:dyDescent="0.2"/>
    <row r="28" spans="1:11" s="376" customFormat="1" x14ac:dyDescent="0.2"/>
    <row r="29" spans="1:11" s="376" customFormat="1" x14ac:dyDescent="0.2"/>
    <row r="30" spans="1:11" s="376" customFormat="1" x14ac:dyDescent="0.2"/>
    <row r="31" spans="1:11" s="376" customFormat="1" x14ac:dyDescent="0.2"/>
    <row r="32" spans="1:11" s="376" customFormat="1" x14ac:dyDescent="0.2"/>
    <row r="33" s="376" customFormat="1" x14ac:dyDescent="0.2"/>
    <row r="34" s="376" customFormat="1" x14ac:dyDescent="0.2"/>
    <row r="35" s="376" customFormat="1" x14ac:dyDescent="0.2"/>
    <row r="36" s="376" customFormat="1" x14ac:dyDescent="0.2"/>
    <row r="37" s="376" customFormat="1" x14ac:dyDescent="0.2"/>
    <row r="38" s="376" customFormat="1" x14ac:dyDescent="0.2"/>
    <row r="39" s="376" customFormat="1" x14ac:dyDescent="0.2"/>
    <row r="40" s="376" customFormat="1" x14ac:dyDescent="0.2"/>
    <row r="41" s="376" customFormat="1" x14ac:dyDescent="0.2"/>
    <row r="42" s="376" customFormat="1" x14ac:dyDescent="0.2"/>
    <row r="43" s="376" customFormat="1" x14ac:dyDescent="0.2"/>
    <row r="44" s="376" customFormat="1" x14ac:dyDescent="0.2"/>
    <row r="45" s="376" customFormat="1" x14ac:dyDescent="0.2"/>
    <row r="46" s="376" customFormat="1" x14ac:dyDescent="0.2"/>
    <row r="47" s="376" customFormat="1" x14ac:dyDescent="0.2"/>
    <row r="48" s="376" customFormat="1" x14ac:dyDescent="0.2"/>
    <row r="49" s="376" customFormat="1" x14ac:dyDescent="0.2"/>
    <row r="50" s="376" customFormat="1" x14ac:dyDescent="0.2"/>
    <row r="51" s="376" customFormat="1" x14ac:dyDescent="0.2"/>
    <row r="52" s="376" customFormat="1" x14ac:dyDescent="0.2"/>
    <row r="53" s="376" customFormat="1" x14ac:dyDescent="0.2"/>
    <row r="54" s="376" customFormat="1" x14ac:dyDescent="0.2"/>
    <row r="55" s="376" customFormat="1" x14ac:dyDescent="0.2"/>
    <row r="56" s="376" customFormat="1" x14ac:dyDescent="0.2"/>
    <row r="57" s="376" customFormat="1" x14ac:dyDescent="0.2"/>
    <row r="58" s="376" customFormat="1" x14ac:dyDescent="0.2"/>
    <row r="59" s="376" customFormat="1" x14ac:dyDescent="0.2"/>
    <row r="60" s="376" customFormat="1" x14ac:dyDescent="0.2"/>
    <row r="61" s="376" customFormat="1" x14ac:dyDescent="0.2"/>
    <row r="62" s="376" customFormat="1" x14ac:dyDescent="0.2"/>
    <row r="63" s="376" customFormat="1" x14ac:dyDescent="0.2"/>
    <row r="64" s="376" customFormat="1" x14ac:dyDescent="0.2"/>
    <row r="65" s="376" customFormat="1" x14ac:dyDescent="0.2"/>
    <row r="66" s="376" customFormat="1" x14ac:dyDescent="0.2"/>
    <row r="67" s="376" customFormat="1" x14ac:dyDescent="0.2"/>
    <row r="68" s="376" customFormat="1" x14ac:dyDescent="0.2"/>
    <row r="69" s="376" customFormat="1" x14ac:dyDescent="0.2"/>
    <row r="70" s="376" customFormat="1" x14ac:dyDescent="0.2"/>
    <row r="71" s="376" customFormat="1" x14ac:dyDescent="0.2"/>
    <row r="72" s="376" customFormat="1" x14ac:dyDescent="0.2"/>
    <row r="73" s="376" customFormat="1" x14ac:dyDescent="0.2"/>
    <row r="74" s="376" customFormat="1" x14ac:dyDescent="0.2"/>
    <row r="75" s="376" customFormat="1" x14ac:dyDescent="0.2"/>
    <row r="76" s="376" customFormat="1" x14ac:dyDescent="0.2"/>
    <row r="77" s="376" customFormat="1" x14ac:dyDescent="0.2"/>
    <row r="78" s="376" customFormat="1" x14ac:dyDescent="0.2"/>
    <row r="79" s="376" customFormat="1" x14ac:dyDescent="0.2"/>
    <row r="80" s="376" customFormat="1" x14ac:dyDescent="0.2"/>
    <row r="81" spans="9:10" s="376" customFormat="1" x14ac:dyDescent="0.2"/>
    <row r="82" spans="9:10" x14ac:dyDescent="0.2">
      <c r="I82" s="376"/>
      <c r="J82" s="376"/>
    </row>
    <row r="83" spans="9:10" x14ac:dyDescent="0.2">
      <c r="I83" s="376"/>
      <c r="J83" s="376"/>
    </row>
    <row r="84" spans="9:10" x14ac:dyDescent="0.2">
      <c r="I84" s="376"/>
      <c r="J84" s="376"/>
    </row>
    <row r="85" spans="9:10" x14ac:dyDescent="0.2">
      <c r="I85" s="376"/>
      <c r="J85" s="376"/>
    </row>
    <row r="86" spans="9:10" x14ac:dyDescent="0.2">
      <c r="I86" s="376"/>
      <c r="J86" s="376"/>
    </row>
    <row r="87" spans="9:10" x14ac:dyDescent="0.2">
      <c r="I87" s="376"/>
      <c r="J87" s="376"/>
    </row>
  </sheetData>
  <sheetProtection sheet="1" objects="1" scenarios="1"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 ref="A2:G2"/>
    <mergeCell ref="A3:G3"/>
    <mergeCell ref="F5:G5"/>
    <mergeCell ref="F6:G6"/>
    <mergeCell ref="F1:G1"/>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zoomScale="90" workbookViewId="0">
      <selection activeCell="A3" sqref="A3:G3"/>
    </sheetView>
  </sheetViews>
  <sheetFormatPr defaultColWidth="9.140625" defaultRowHeight="12.75" x14ac:dyDescent="0.2"/>
  <cols>
    <col min="1" max="1" width="22.28515625" style="302" customWidth="1"/>
    <col min="2" max="2" width="15.140625" style="298" customWidth="1"/>
    <col min="3" max="3" width="61.85546875" style="299" customWidth="1"/>
    <col min="4" max="6" width="12" style="299" customWidth="1"/>
    <col min="7" max="7" width="14.7109375" style="325" customWidth="1"/>
    <col min="8" max="16384" width="9.140625" style="7"/>
  </cols>
  <sheetData>
    <row r="1" spans="1:12" s="321" customFormat="1" ht="11.25" x14ac:dyDescent="0.2">
      <c r="A1" s="531" t="s">
        <v>122</v>
      </c>
      <c r="B1" s="531"/>
      <c r="C1" s="531"/>
      <c r="D1" s="320"/>
      <c r="E1" s="541"/>
      <c r="F1" s="541"/>
      <c r="G1" s="541"/>
      <c r="H1" s="320"/>
    </row>
    <row r="2" spans="1:12" s="323" customFormat="1" ht="18.75" thickBot="1" x14ac:dyDescent="0.25">
      <c r="A2" s="534" t="s">
        <v>86</v>
      </c>
      <c r="B2" s="534"/>
      <c r="C2" s="534"/>
      <c r="D2" s="534"/>
      <c r="E2" s="534"/>
      <c r="F2" s="534"/>
      <c r="G2" s="534"/>
      <c r="H2" s="322"/>
      <c r="I2" s="322"/>
      <c r="J2" s="322"/>
      <c r="K2" s="322"/>
      <c r="L2" s="322"/>
    </row>
    <row r="3" spans="1:12" s="29" customFormat="1" ht="282" customHeight="1" thickBot="1" x14ac:dyDescent="0.25">
      <c r="A3" s="535" t="s">
        <v>203</v>
      </c>
      <c r="B3" s="548"/>
      <c r="C3" s="548"/>
      <c r="D3" s="548"/>
      <c r="E3" s="548"/>
      <c r="F3" s="548"/>
      <c r="G3" s="549"/>
    </row>
    <row r="4" spans="1:12" ht="21" customHeight="1" thickBot="1" x14ac:dyDescent="0.25">
      <c r="A4" s="297"/>
    </row>
    <row r="5" spans="1:12" s="294" customFormat="1" ht="42.75" customHeight="1" thickBot="1" x14ac:dyDescent="0.25">
      <c r="A5" s="402" t="s">
        <v>81</v>
      </c>
      <c r="B5" s="403" t="s">
        <v>182</v>
      </c>
      <c r="C5" s="403" t="s">
        <v>45</v>
      </c>
      <c r="D5" s="404" t="s">
        <v>54</v>
      </c>
      <c r="E5" s="404" t="s">
        <v>57</v>
      </c>
      <c r="F5" s="404" t="s">
        <v>55</v>
      </c>
      <c r="G5" s="405" t="s">
        <v>82</v>
      </c>
    </row>
    <row r="6" spans="1:12" ht="26.25" thickBot="1" x14ac:dyDescent="0.25">
      <c r="A6" s="406" t="s">
        <v>175</v>
      </c>
      <c r="B6" s="407" t="s">
        <v>108</v>
      </c>
      <c r="C6" s="408" t="s">
        <v>153</v>
      </c>
      <c r="D6" s="409">
        <v>13600</v>
      </c>
      <c r="E6" s="409"/>
      <c r="F6" s="409"/>
      <c r="G6" s="410">
        <f t="shared" ref="G6:G16" si="0">SUM(D6:F6)</f>
        <v>13600</v>
      </c>
    </row>
    <row r="7" spans="1:12" x14ac:dyDescent="0.2">
      <c r="A7" s="8"/>
      <c r="B7" s="9"/>
      <c r="C7" s="10"/>
      <c r="D7" s="202"/>
      <c r="E7" s="202"/>
      <c r="F7" s="202"/>
      <c r="G7" s="192">
        <f t="shared" si="0"/>
        <v>0</v>
      </c>
    </row>
    <row r="8" spans="1:12" x14ac:dyDescent="0.2">
      <c r="A8" s="8"/>
      <c r="B8" s="9"/>
      <c r="C8" s="10"/>
      <c r="D8" s="202"/>
      <c r="E8" s="202"/>
      <c r="F8" s="202"/>
      <c r="G8" s="204">
        <f t="shared" si="0"/>
        <v>0</v>
      </c>
    </row>
    <row r="9" spans="1:12" x14ac:dyDescent="0.2">
      <c r="A9" s="8"/>
      <c r="B9" s="9"/>
      <c r="C9" s="10"/>
      <c r="D9" s="202"/>
      <c r="E9" s="202"/>
      <c r="F9" s="202"/>
      <c r="G9" s="204">
        <f t="shared" si="0"/>
        <v>0</v>
      </c>
    </row>
    <row r="10" spans="1:12" x14ac:dyDescent="0.2">
      <c r="A10" s="8"/>
      <c r="B10" s="9"/>
      <c r="C10" s="10"/>
      <c r="D10" s="202"/>
      <c r="E10" s="202"/>
      <c r="F10" s="202"/>
      <c r="G10" s="204">
        <f t="shared" si="0"/>
        <v>0</v>
      </c>
    </row>
    <row r="11" spans="1:12" x14ac:dyDescent="0.2">
      <c r="A11" s="8"/>
      <c r="B11" s="9"/>
      <c r="C11" s="10"/>
      <c r="D11" s="202"/>
      <c r="E11" s="202"/>
      <c r="F11" s="202"/>
      <c r="G11" s="204">
        <f t="shared" si="0"/>
        <v>0</v>
      </c>
    </row>
    <row r="12" spans="1:12" x14ac:dyDescent="0.2">
      <c r="A12" s="8"/>
      <c r="B12" s="9"/>
      <c r="C12" s="10"/>
      <c r="D12" s="202"/>
      <c r="E12" s="202"/>
      <c r="F12" s="202"/>
      <c r="G12" s="204">
        <f t="shared" si="0"/>
        <v>0</v>
      </c>
    </row>
    <row r="13" spans="1:12" x14ac:dyDescent="0.2">
      <c r="A13" s="5"/>
      <c r="B13" s="4"/>
      <c r="C13" s="6"/>
      <c r="D13" s="202"/>
      <c r="E13" s="202"/>
      <c r="F13" s="202"/>
      <c r="G13" s="204">
        <f t="shared" si="0"/>
        <v>0</v>
      </c>
    </row>
    <row r="14" spans="1:12" x14ac:dyDescent="0.2">
      <c r="A14" s="5"/>
      <c r="B14" s="4"/>
      <c r="C14" s="6"/>
      <c r="D14" s="203"/>
      <c r="E14" s="203"/>
      <c r="F14" s="203"/>
      <c r="G14" s="204">
        <f t="shared" si="0"/>
        <v>0</v>
      </c>
    </row>
    <row r="15" spans="1:12" x14ac:dyDescent="0.2">
      <c r="A15" s="5"/>
      <c r="B15" s="4"/>
      <c r="C15" s="6"/>
      <c r="D15" s="203"/>
      <c r="E15" s="203"/>
      <c r="F15" s="203"/>
      <c r="G15" s="204">
        <f t="shared" si="0"/>
        <v>0</v>
      </c>
    </row>
    <row r="16" spans="1:12" ht="13.5" thickBot="1" x14ac:dyDescent="0.25">
      <c r="A16" s="5"/>
      <c r="B16" s="4"/>
      <c r="C16" s="6"/>
      <c r="D16" s="203"/>
      <c r="E16" s="203"/>
      <c r="F16" s="203"/>
      <c r="G16" s="205">
        <f t="shared" si="0"/>
        <v>0</v>
      </c>
    </row>
    <row r="17" spans="1:7" s="294" customFormat="1" ht="13.5" thickBot="1" x14ac:dyDescent="0.25">
      <c r="A17" s="206"/>
      <c r="B17" s="161"/>
      <c r="C17" s="207" t="s">
        <v>107</v>
      </c>
      <c r="D17" s="418">
        <f>ROUND(SUM(D7:D16),0)</f>
        <v>0</v>
      </c>
      <c r="E17" s="418">
        <f>ROUND(SUM(E7:E16),0)</f>
        <v>0</v>
      </c>
      <c r="F17" s="418">
        <f>ROUND(SUM(F7:F16),0)</f>
        <v>0</v>
      </c>
      <c r="G17" s="419">
        <f>ROUND(SUM(G7:G16),0)</f>
        <v>0</v>
      </c>
    </row>
    <row r="18" spans="1:7" s="411" customFormat="1" ht="9" customHeight="1" x14ac:dyDescent="0.2">
      <c r="C18" s="412"/>
      <c r="D18" s="413"/>
      <c r="E18" s="580"/>
      <c r="F18" s="580"/>
      <c r="G18" s="413"/>
    </row>
    <row r="19" spans="1:7" s="411" customFormat="1" ht="15.75" x14ac:dyDescent="0.2">
      <c r="A19" s="582" t="s">
        <v>111</v>
      </c>
      <c r="B19" s="582"/>
      <c r="C19" s="414">
        <f>'Instructions and Summary'!E32</f>
        <v>0</v>
      </c>
      <c r="D19" s="581" t="s">
        <v>110</v>
      </c>
      <c r="E19" s="581"/>
      <c r="F19" s="581"/>
      <c r="G19" s="415">
        <f>IF(C19&gt;0,G17/C19,0)</f>
        <v>0</v>
      </c>
    </row>
    <row r="20" spans="1:7" s="411" customFormat="1" ht="4.5" customHeight="1" thickBot="1" x14ac:dyDescent="0.25">
      <c r="A20" s="412"/>
      <c r="B20" s="413"/>
      <c r="E20" s="416"/>
      <c r="F20" s="417"/>
      <c r="G20" s="413"/>
    </row>
    <row r="21" spans="1:7" x14ac:dyDescent="0.2">
      <c r="A21" s="524" t="s">
        <v>142</v>
      </c>
      <c r="B21" s="525"/>
      <c r="C21" s="525"/>
      <c r="D21" s="525"/>
      <c r="E21" s="525"/>
      <c r="F21" s="525"/>
      <c r="G21" s="526"/>
    </row>
    <row r="22" spans="1:7" ht="13.5" thickBot="1" x14ac:dyDescent="0.25">
      <c r="A22" s="527"/>
      <c r="B22" s="528"/>
      <c r="C22" s="528"/>
      <c r="D22" s="528"/>
      <c r="E22" s="528"/>
      <c r="F22" s="528"/>
      <c r="G22" s="529"/>
    </row>
  </sheetData>
  <sheetProtection sheet="1" objects="1" scenarios="1"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F1" sqref="F1:G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585" t="s">
        <v>2</v>
      </c>
      <c r="B1" s="586"/>
      <c r="C1" s="587">
        <f>'Instructions and Summary'!B4</f>
        <v>0</v>
      </c>
      <c r="D1" s="587"/>
      <c r="E1" s="443" t="s">
        <v>100</v>
      </c>
      <c r="F1" s="588">
        <f>'Instructions and Summary'!B3</f>
        <v>0</v>
      </c>
      <c r="G1" s="588"/>
      <c r="H1" s="444"/>
    </row>
    <row r="2" spans="1:8" ht="18" x14ac:dyDescent="0.2">
      <c r="A2" s="589" t="s">
        <v>3</v>
      </c>
      <c r="B2" s="590"/>
      <c r="C2" s="590"/>
      <c r="D2" s="590"/>
      <c r="E2" s="590"/>
      <c r="F2" s="590"/>
      <c r="G2" s="590"/>
      <c r="H2" s="590"/>
    </row>
    <row r="3" spans="1:8" x14ac:dyDescent="0.2">
      <c r="A3" s="591" t="s">
        <v>4</v>
      </c>
      <c r="B3" s="592"/>
      <c r="C3" s="592"/>
      <c r="D3" s="592"/>
      <c r="E3" s="592"/>
      <c r="F3" s="592"/>
      <c r="G3" s="592"/>
      <c r="H3" s="592"/>
    </row>
    <row r="4" spans="1:8" ht="15" x14ac:dyDescent="0.2">
      <c r="A4" s="593" t="s">
        <v>5</v>
      </c>
      <c r="B4" s="593"/>
      <c r="C4" s="594"/>
      <c r="D4" s="594"/>
      <c r="E4" s="594"/>
      <c r="F4" s="584"/>
      <c r="G4" s="584"/>
      <c r="H4" s="584"/>
    </row>
    <row r="5" spans="1:8" ht="14.25" x14ac:dyDescent="0.2">
      <c r="A5" s="586"/>
      <c r="B5" s="595" t="s">
        <v>6</v>
      </c>
      <c r="C5" s="597" t="s">
        <v>7</v>
      </c>
      <c r="D5" s="599" t="s">
        <v>8</v>
      </c>
      <c r="E5" s="600"/>
      <c r="F5" s="601" t="s">
        <v>9</v>
      </c>
      <c r="G5" s="602"/>
      <c r="H5" s="603"/>
    </row>
    <row r="6" spans="1:8" ht="42.75" customHeight="1" x14ac:dyDescent="0.2">
      <c r="A6" s="586"/>
      <c r="B6" s="596"/>
      <c r="C6" s="598"/>
      <c r="D6" s="445" t="s">
        <v>11</v>
      </c>
      <c r="E6" s="445" t="s">
        <v>10</v>
      </c>
      <c r="F6" s="445" t="s">
        <v>11</v>
      </c>
      <c r="G6" s="445" t="s">
        <v>12</v>
      </c>
      <c r="H6" s="446" t="s">
        <v>94</v>
      </c>
    </row>
    <row r="7" spans="1:8" ht="14.25" x14ac:dyDescent="0.2">
      <c r="A7" s="447"/>
      <c r="B7" s="448" t="s">
        <v>13</v>
      </c>
      <c r="C7" s="449" t="s">
        <v>14</v>
      </c>
      <c r="D7" s="449" t="s">
        <v>187</v>
      </c>
      <c r="E7" s="449" t="s">
        <v>15</v>
      </c>
      <c r="F7" s="449" t="s">
        <v>16</v>
      </c>
      <c r="G7" s="449" t="s">
        <v>17</v>
      </c>
      <c r="H7" s="449" t="s">
        <v>18</v>
      </c>
    </row>
    <row r="8" spans="1:8" ht="14.25" x14ac:dyDescent="0.2">
      <c r="A8" s="450" t="s">
        <v>19</v>
      </c>
      <c r="B8" s="420" t="s">
        <v>54</v>
      </c>
      <c r="C8" s="421"/>
      <c r="D8" s="422"/>
      <c r="E8" s="422"/>
      <c r="F8" s="451">
        <f>'Instructions and Summary'!C12</f>
        <v>0</v>
      </c>
      <c r="G8" s="451">
        <f>'Instructions and Summary'!D12</f>
        <v>0</v>
      </c>
      <c r="H8" s="423">
        <f>ROUND(SUM(D8:G8),0)</f>
        <v>0</v>
      </c>
    </row>
    <row r="9" spans="1:8" ht="14.25" x14ac:dyDescent="0.2">
      <c r="A9" s="450" t="s">
        <v>20</v>
      </c>
      <c r="B9" s="420" t="s">
        <v>57</v>
      </c>
      <c r="C9" s="421"/>
      <c r="D9" s="422"/>
      <c r="E9" s="422"/>
      <c r="F9" s="451">
        <f>'Instructions and Summary'!C13</f>
        <v>0</v>
      </c>
      <c r="G9" s="451">
        <f>'Instructions and Summary'!D13</f>
        <v>0</v>
      </c>
      <c r="H9" s="423">
        <f>ROUND(SUM(D9:G9),0)</f>
        <v>0</v>
      </c>
    </row>
    <row r="10" spans="1:8" ht="14.25" x14ac:dyDescent="0.2">
      <c r="A10" s="450" t="s">
        <v>21</v>
      </c>
      <c r="B10" s="420" t="s">
        <v>55</v>
      </c>
      <c r="C10" s="421"/>
      <c r="D10" s="422"/>
      <c r="E10" s="422"/>
      <c r="F10" s="451">
        <f>'Instructions and Summary'!C14</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107</v>
      </c>
      <c r="C12" s="428"/>
      <c r="D12" s="427"/>
      <c r="E12" s="427"/>
      <c r="F12" s="427">
        <f>ROUND(SUM(F8:F11),0)</f>
        <v>0</v>
      </c>
      <c r="G12" s="427">
        <f>ROUND(SUM(G8:G11),0)</f>
        <v>0</v>
      </c>
      <c r="H12" s="427">
        <f>ROUND(SUM(H8:H11),0)</f>
        <v>0</v>
      </c>
    </row>
    <row r="13" spans="1:8" ht="15" x14ac:dyDescent="0.2">
      <c r="A13" s="583" t="s">
        <v>24</v>
      </c>
      <c r="B13" s="583"/>
      <c r="C13" s="584"/>
      <c r="D13" s="584"/>
      <c r="E13" s="584"/>
      <c r="F13" s="584"/>
      <c r="G13" s="584"/>
      <c r="H13" s="584"/>
    </row>
    <row r="14" spans="1:8" ht="15" x14ac:dyDescent="0.2">
      <c r="A14" s="605" t="s">
        <v>25</v>
      </c>
      <c r="B14" s="607" t="s">
        <v>26</v>
      </c>
      <c r="C14" s="608"/>
      <c r="D14" s="611" t="s">
        <v>27</v>
      </c>
      <c r="E14" s="612"/>
      <c r="F14" s="612"/>
      <c r="G14" s="612"/>
      <c r="H14" s="613" t="s">
        <v>28</v>
      </c>
    </row>
    <row r="15" spans="1:8" ht="14.25" x14ac:dyDescent="0.2">
      <c r="A15" s="606"/>
      <c r="B15" s="609"/>
      <c r="C15" s="610"/>
      <c r="D15" s="420" t="s">
        <v>54</v>
      </c>
      <c r="E15" s="420" t="s">
        <v>57</v>
      </c>
      <c r="F15" s="420" t="s">
        <v>55</v>
      </c>
      <c r="G15" s="454"/>
      <c r="H15" s="614"/>
    </row>
    <row r="16" spans="1:8" ht="14.25" x14ac:dyDescent="0.2">
      <c r="A16" s="455"/>
      <c r="B16" s="607" t="s">
        <v>29</v>
      </c>
      <c r="C16" s="607"/>
      <c r="D16" s="451">
        <f>+'Instructions and Summary'!B18</f>
        <v>0</v>
      </c>
      <c r="E16" s="451">
        <f>+'Instructions and Summary'!C18</f>
        <v>0</v>
      </c>
      <c r="F16" s="451">
        <f>+'Instructions and Summary'!D18</f>
        <v>0</v>
      </c>
      <c r="G16" s="429"/>
      <c r="H16" s="430">
        <f t="shared" ref="H16:H23" si="0">ROUND(SUM(D16:G16),0)</f>
        <v>0</v>
      </c>
    </row>
    <row r="17" spans="1:8" ht="14.25" x14ac:dyDescent="0.2">
      <c r="A17" s="456"/>
      <c r="B17" s="604" t="s">
        <v>30</v>
      </c>
      <c r="C17" s="604"/>
      <c r="D17" s="457">
        <f>'Instructions and Summary'!B19</f>
        <v>0</v>
      </c>
      <c r="E17" s="457">
        <f>'Instructions and Summary'!C19</f>
        <v>0</v>
      </c>
      <c r="F17" s="457">
        <f>'Instructions and Summary'!D19</f>
        <v>0</v>
      </c>
      <c r="G17" s="431"/>
      <c r="H17" s="423">
        <f t="shared" si="0"/>
        <v>0</v>
      </c>
    </row>
    <row r="18" spans="1:8" ht="14.25" x14ac:dyDescent="0.2">
      <c r="A18" s="458"/>
      <c r="B18" s="615" t="s">
        <v>31</v>
      </c>
      <c r="C18" s="615"/>
      <c r="D18" s="457">
        <f>'Instructions and Summary'!B20</f>
        <v>0</v>
      </c>
      <c r="E18" s="457">
        <f>'Instructions and Summary'!C20</f>
        <v>0</v>
      </c>
      <c r="F18" s="457">
        <f>'Instructions and Summary'!D20</f>
        <v>0</v>
      </c>
      <c r="G18" s="433"/>
      <c r="H18" s="423">
        <f t="shared" si="0"/>
        <v>0</v>
      </c>
    </row>
    <row r="19" spans="1:8" ht="14.25" x14ac:dyDescent="0.2">
      <c r="A19" s="456"/>
      <c r="B19" s="604" t="s">
        <v>32</v>
      </c>
      <c r="C19" s="604"/>
      <c r="D19" s="457">
        <f>'Instructions and Summary'!B21</f>
        <v>0</v>
      </c>
      <c r="E19" s="457">
        <f>'Instructions and Summary'!C21</f>
        <v>0</v>
      </c>
      <c r="F19" s="457">
        <f>'Instructions and Summary'!D21</f>
        <v>0</v>
      </c>
      <c r="G19" s="431"/>
      <c r="H19" s="423">
        <f t="shared" si="0"/>
        <v>0</v>
      </c>
    </row>
    <row r="20" spans="1:8" ht="14.25" x14ac:dyDescent="0.2">
      <c r="A20" s="458"/>
      <c r="B20" s="615" t="s">
        <v>33</v>
      </c>
      <c r="C20" s="615"/>
      <c r="D20" s="457">
        <f>'Instructions and Summary'!B22</f>
        <v>0</v>
      </c>
      <c r="E20" s="457">
        <f>'Instructions and Summary'!C22</f>
        <v>0</v>
      </c>
      <c r="F20" s="457">
        <f>'Instructions and Summary'!D22</f>
        <v>0</v>
      </c>
      <c r="G20" s="433"/>
      <c r="H20" s="423">
        <f t="shared" si="0"/>
        <v>0</v>
      </c>
    </row>
    <row r="21" spans="1:8" ht="14.25" x14ac:dyDescent="0.2">
      <c r="A21" s="456"/>
      <c r="B21" s="604" t="s">
        <v>34</v>
      </c>
      <c r="C21" s="604"/>
      <c r="D21" s="457">
        <f>'Instructions and Summary'!B27</f>
        <v>0</v>
      </c>
      <c r="E21" s="457">
        <f>'Instructions and Summary'!C27</f>
        <v>0</v>
      </c>
      <c r="F21" s="457">
        <f>'Instructions and Summary'!D27</f>
        <v>0</v>
      </c>
      <c r="G21" s="431"/>
      <c r="H21" s="423">
        <f t="shared" si="0"/>
        <v>0</v>
      </c>
    </row>
    <row r="22" spans="1:8" ht="14.25" x14ac:dyDescent="0.2">
      <c r="A22" s="458"/>
      <c r="B22" s="615" t="s">
        <v>35</v>
      </c>
      <c r="C22" s="615"/>
      <c r="D22" s="457">
        <f>'Instructions and Summary'!B28</f>
        <v>0</v>
      </c>
      <c r="E22" s="457">
        <f>'Instructions and Summary'!C28</f>
        <v>0</v>
      </c>
      <c r="F22" s="457">
        <f>'Instructions and Summary'!D28</f>
        <v>0</v>
      </c>
      <c r="G22" s="433"/>
      <c r="H22" s="423">
        <f t="shared" si="0"/>
        <v>0</v>
      </c>
    </row>
    <row r="23" spans="1:8" ht="14.25" x14ac:dyDescent="0.2">
      <c r="A23" s="456"/>
      <c r="B23" s="604" t="s">
        <v>36</v>
      </c>
      <c r="C23" s="604"/>
      <c r="D23" s="457">
        <f>'Instructions and Summary'!B29</f>
        <v>0</v>
      </c>
      <c r="E23" s="457">
        <f>'Instructions and Summary'!C29</f>
        <v>0</v>
      </c>
      <c r="F23" s="457">
        <f>'Instructions and Summary'!D29</f>
        <v>0</v>
      </c>
      <c r="G23" s="431"/>
      <c r="H23" s="423">
        <f t="shared" si="0"/>
        <v>0</v>
      </c>
    </row>
    <row r="24" spans="1:8" ht="14.25" x14ac:dyDescent="0.2">
      <c r="A24" s="458"/>
      <c r="B24" s="604" t="s">
        <v>37</v>
      </c>
      <c r="C24" s="619"/>
      <c r="D24" s="457">
        <f>SUM(D16:D23)</f>
        <v>0</v>
      </c>
      <c r="E24" s="457">
        <f t="shared" ref="E24:F24" si="1">SUM(E16:E23)</f>
        <v>0</v>
      </c>
      <c r="F24" s="457">
        <f t="shared" si="1"/>
        <v>0</v>
      </c>
      <c r="G24" s="434"/>
      <c r="H24" s="457">
        <f>ROUND(SUM(H16:H23),0)</f>
        <v>0</v>
      </c>
    </row>
    <row r="25" spans="1:8" ht="14.25" x14ac:dyDescent="0.2">
      <c r="A25" s="456"/>
      <c r="B25" s="604" t="s">
        <v>38</v>
      </c>
      <c r="C25" s="604"/>
      <c r="D25" s="457">
        <f>'Instructions and Summary'!B31</f>
        <v>0</v>
      </c>
      <c r="E25" s="457">
        <f>'Instructions and Summary'!C31</f>
        <v>0</v>
      </c>
      <c r="F25" s="457">
        <f>'Instructions and Summary'!D31</f>
        <v>0</v>
      </c>
      <c r="G25" s="431"/>
      <c r="H25" s="423">
        <f>ROUND(SUM(D25:G25),0)</f>
        <v>0</v>
      </c>
    </row>
    <row r="26" spans="1:8" ht="15" x14ac:dyDescent="0.2">
      <c r="A26" s="458"/>
      <c r="B26" s="615" t="s">
        <v>198</v>
      </c>
      <c r="C26" s="615"/>
      <c r="D26" s="435">
        <f>ROUND(SUM(D24:D25),0)</f>
        <v>0</v>
      </c>
      <c r="E26" s="435">
        <f>ROUND(SUM(E24:E25),0)</f>
        <v>0</v>
      </c>
      <c r="F26" s="435">
        <f>ROUND(SUM(F24:F25),0)</f>
        <v>0</v>
      </c>
      <c r="G26" s="434"/>
      <c r="H26" s="436">
        <f>ROUND(SUM(H24:H25),0)</f>
        <v>0</v>
      </c>
    </row>
    <row r="27" spans="1:8" ht="14.25" x14ac:dyDescent="0.2">
      <c r="A27" s="594"/>
      <c r="B27" s="594"/>
      <c r="C27" s="594"/>
      <c r="D27" s="594"/>
      <c r="E27" s="594"/>
      <c r="F27" s="594"/>
      <c r="G27" s="594"/>
      <c r="H27" s="620"/>
    </row>
    <row r="28" spans="1:8" ht="14.25" x14ac:dyDescent="0.2">
      <c r="A28" s="459" t="s">
        <v>39</v>
      </c>
      <c r="B28" s="604" t="s">
        <v>40</v>
      </c>
      <c r="C28" s="604"/>
      <c r="D28" s="437"/>
      <c r="E28" s="437"/>
      <c r="F28" s="437"/>
      <c r="G28" s="437"/>
      <c r="H28" s="438">
        <f>ROUND(SUM(D28:G28),0)</f>
        <v>0</v>
      </c>
    </row>
    <row r="29" spans="1:8" ht="14.25" x14ac:dyDescent="0.2">
      <c r="A29" s="439"/>
      <c r="B29" s="432"/>
      <c r="C29" s="432"/>
      <c r="D29" s="440"/>
      <c r="E29" s="440"/>
      <c r="F29" s="440"/>
      <c r="G29" s="440"/>
      <c r="H29" s="440"/>
    </row>
    <row r="30" spans="1:8" x14ac:dyDescent="0.2">
      <c r="A30" s="441"/>
      <c r="B30" s="441"/>
      <c r="C30" s="441"/>
      <c r="D30" s="441"/>
      <c r="E30" s="441"/>
      <c r="F30" s="441"/>
      <c r="G30" s="441"/>
      <c r="H30" s="442" t="s">
        <v>197</v>
      </c>
    </row>
    <row r="31" spans="1:8" x14ac:dyDescent="0.2">
      <c r="A31" s="621" t="s">
        <v>41</v>
      </c>
      <c r="B31" s="621"/>
      <c r="C31" s="616"/>
      <c r="D31" s="622"/>
      <c r="E31" s="622"/>
      <c r="F31" s="622"/>
      <c r="G31" s="623" t="s">
        <v>42</v>
      </c>
      <c r="H31" s="592"/>
    </row>
    <row r="32" spans="1:8" x14ac:dyDescent="0.2">
      <c r="A32" s="616" t="s">
        <v>43</v>
      </c>
      <c r="B32" s="617"/>
      <c r="C32" s="617"/>
      <c r="D32" s="617"/>
      <c r="E32" s="617"/>
      <c r="F32" s="617"/>
      <c r="G32" s="617"/>
      <c r="H32" s="618"/>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10" max="10" width="10.140625" bestFit="1"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585" t="s">
        <v>2</v>
      </c>
      <c r="B1" s="586"/>
      <c r="C1" s="587">
        <f>'Instructions and Summary'!B4</f>
        <v>0</v>
      </c>
      <c r="D1" s="587"/>
      <c r="E1" s="443" t="s">
        <v>100</v>
      </c>
      <c r="F1" s="588">
        <f>'Instructions and Summary'!B3</f>
        <v>0</v>
      </c>
      <c r="G1" s="588"/>
      <c r="H1" s="444"/>
    </row>
    <row r="2" spans="1:8" ht="18" x14ac:dyDescent="0.2">
      <c r="A2" s="589" t="s">
        <v>3</v>
      </c>
      <c r="B2" s="590"/>
      <c r="C2" s="590"/>
      <c r="D2" s="590"/>
      <c r="E2" s="590"/>
      <c r="F2" s="590"/>
      <c r="G2" s="590"/>
      <c r="H2" s="590"/>
    </row>
    <row r="3" spans="1:8" x14ac:dyDescent="0.2">
      <c r="A3" s="591" t="s">
        <v>4</v>
      </c>
      <c r="B3" s="592"/>
      <c r="C3" s="592"/>
      <c r="D3" s="592"/>
      <c r="E3" s="592"/>
      <c r="F3" s="592"/>
      <c r="G3" s="592"/>
      <c r="H3" s="592"/>
    </row>
    <row r="4" spans="1:8" ht="15" x14ac:dyDescent="0.2">
      <c r="A4" s="593" t="s">
        <v>5</v>
      </c>
      <c r="B4" s="593"/>
      <c r="C4" s="594"/>
      <c r="D4" s="594"/>
      <c r="E4" s="594"/>
      <c r="F4" s="584"/>
      <c r="G4" s="584"/>
      <c r="H4" s="584"/>
    </row>
    <row r="5" spans="1:8" ht="14.25" x14ac:dyDescent="0.2">
      <c r="A5" s="586"/>
      <c r="B5" s="595" t="s">
        <v>6</v>
      </c>
      <c r="C5" s="597" t="s">
        <v>7</v>
      </c>
      <c r="D5" s="599" t="s">
        <v>8</v>
      </c>
      <c r="E5" s="600"/>
      <c r="F5" s="601" t="s">
        <v>9</v>
      </c>
      <c r="G5" s="602"/>
      <c r="H5" s="603"/>
    </row>
    <row r="6" spans="1:8" ht="42" customHeight="1" x14ac:dyDescent="0.2">
      <c r="A6" s="586"/>
      <c r="B6" s="596"/>
      <c r="C6" s="598"/>
      <c r="D6" s="445" t="s">
        <v>11</v>
      </c>
      <c r="E6" s="445" t="s">
        <v>10</v>
      </c>
      <c r="F6" s="445" t="s">
        <v>11</v>
      </c>
      <c r="G6" s="445" t="s">
        <v>12</v>
      </c>
      <c r="H6" s="446" t="s">
        <v>94</v>
      </c>
    </row>
    <row r="7" spans="1:8" ht="14.25" x14ac:dyDescent="0.2">
      <c r="A7" s="447"/>
      <c r="B7" s="448" t="s">
        <v>13</v>
      </c>
      <c r="C7" s="449" t="s">
        <v>14</v>
      </c>
      <c r="D7" s="449" t="s">
        <v>187</v>
      </c>
      <c r="E7" s="449" t="s">
        <v>15</v>
      </c>
      <c r="F7" s="449" t="s">
        <v>16</v>
      </c>
      <c r="G7" s="449" t="s">
        <v>17</v>
      </c>
      <c r="H7" s="449" t="s">
        <v>18</v>
      </c>
    </row>
    <row r="8" spans="1:8" ht="14.25" x14ac:dyDescent="0.2">
      <c r="A8" s="450" t="s">
        <v>19</v>
      </c>
      <c r="B8" s="420" t="s">
        <v>54</v>
      </c>
      <c r="C8" s="421"/>
      <c r="D8" s="422"/>
      <c r="E8" s="422"/>
      <c r="F8" s="451">
        <f>'Instructions and Summary'!C12-'Instructions and Summary'!B26</f>
        <v>0</v>
      </c>
      <c r="G8" s="451">
        <f>'Instructions and Summary'!D12</f>
        <v>0</v>
      </c>
      <c r="H8" s="423">
        <f>ROUND(SUM(D8:G8),0)</f>
        <v>0</v>
      </c>
    </row>
    <row r="9" spans="1:8" ht="14.25" x14ac:dyDescent="0.2">
      <c r="A9" s="450" t="s">
        <v>20</v>
      </c>
      <c r="B9" s="420" t="s">
        <v>57</v>
      </c>
      <c r="C9" s="421"/>
      <c r="D9" s="422"/>
      <c r="E9" s="422"/>
      <c r="F9" s="451">
        <f>'Instructions and Summary'!C13-'Instructions and Summary'!C26</f>
        <v>0</v>
      </c>
      <c r="G9" s="451">
        <f>'Instructions and Summary'!D13</f>
        <v>0</v>
      </c>
      <c r="H9" s="423">
        <f>ROUND(SUM(D9:G9),0)</f>
        <v>0</v>
      </c>
    </row>
    <row r="10" spans="1:8" ht="14.25" x14ac:dyDescent="0.2">
      <c r="A10" s="450" t="s">
        <v>21</v>
      </c>
      <c r="B10" s="420" t="s">
        <v>55</v>
      </c>
      <c r="C10" s="421"/>
      <c r="D10" s="422"/>
      <c r="E10" s="422"/>
      <c r="F10" s="451">
        <f>'Instructions and Summary'!C14-'Instructions and Summary'!D26</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107</v>
      </c>
      <c r="C12" s="428"/>
      <c r="D12" s="427"/>
      <c r="E12" s="427"/>
      <c r="F12" s="427">
        <f>ROUND(SUM(F8:F11),0)</f>
        <v>0</v>
      </c>
      <c r="G12" s="427">
        <f>ROUND(SUM(G8:G11),0)</f>
        <v>0</v>
      </c>
      <c r="H12" s="427">
        <f>ROUND(SUM(H8:H11),0)</f>
        <v>0</v>
      </c>
    </row>
    <row r="13" spans="1:8" ht="15" x14ac:dyDescent="0.2">
      <c r="A13" s="583" t="s">
        <v>24</v>
      </c>
      <c r="B13" s="583"/>
      <c r="C13" s="584"/>
      <c r="D13" s="584"/>
      <c r="E13" s="584"/>
      <c r="F13" s="584"/>
      <c r="G13" s="584"/>
      <c r="H13" s="584"/>
    </row>
    <row r="14" spans="1:8" ht="15" x14ac:dyDescent="0.2">
      <c r="A14" s="605" t="s">
        <v>25</v>
      </c>
      <c r="B14" s="607" t="s">
        <v>26</v>
      </c>
      <c r="C14" s="608"/>
      <c r="D14" s="611" t="s">
        <v>27</v>
      </c>
      <c r="E14" s="612"/>
      <c r="F14" s="612"/>
      <c r="G14" s="612"/>
      <c r="H14" s="613" t="s">
        <v>28</v>
      </c>
    </row>
    <row r="15" spans="1:8" ht="14.25" x14ac:dyDescent="0.2">
      <c r="A15" s="606"/>
      <c r="B15" s="609"/>
      <c r="C15" s="610"/>
      <c r="D15" s="420" t="s">
        <v>54</v>
      </c>
      <c r="E15" s="420" t="s">
        <v>57</v>
      </c>
      <c r="F15" s="420" t="s">
        <v>55</v>
      </c>
      <c r="G15" s="454"/>
      <c r="H15" s="614"/>
    </row>
    <row r="16" spans="1:8" ht="14.25" x14ac:dyDescent="0.2">
      <c r="A16" s="455"/>
      <c r="B16" s="607" t="s">
        <v>29</v>
      </c>
      <c r="C16" s="607"/>
      <c r="D16" s="451">
        <f>+'Instructions and Summary'!B18</f>
        <v>0</v>
      </c>
      <c r="E16" s="451">
        <f>+'Instructions and Summary'!C18</f>
        <v>0</v>
      </c>
      <c r="F16" s="451">
        <f>+'Instructions and Summary'!D18</f>
        <v>0</v>
      </c>
      <c r="G16" s="429"/>
      <c r="H16" s="430">
        <f t="shared" ref="H16:H23" si="0">ROUND(SUM(D16:G16),0)</f>
        <v>0</v>
      </c>
    </row>
    <row r="17" spans="1:10" ht="14.25" x14ac:dyDescent="0.2">
      <c r="A17" s="456"/>
      <c r="B17" s="604" t="s">
        <v>30</v>
      </c>
      <c r="C17" s="604"/>
      <c r="D17" s="457">
        <f>'Instructions and Summary'!B19</f>
        <v>0</v>
      </c>
      <c r="E17" s="457">
        <f>'Instructions and Summary'!C19</f>
        <v>0</v>
      </c>
      <c r="F17" s="457">
        <f>'Instructions and Summary'!D19</f>
        <v>0</v>
      </c>
      <c r="G17" s="431"/>
      <c r="H17" s="423">
        <f t="shared" si="0"/>
        <v>0</v>
      </c>
    </row>
    <row r="18" spans="1:10" ht="14.25" x14ac:dyDescent="0.2">
      <c r="A18" s="458"/>
      <c r="B18" s="615" t="s">
        <v>31</v>
      </c>
      <c r="C18" s="615"/>
      <c r="D18" s="457">
        <f>'Instructions and Summary'!B20</f>
        <v>0</v>
      </c>
      <c r="E18" s="457">
        <f>'Instructions and Summary'!C20</f>
        <v>0</v>
      </c>
      <c r="F18" s="457">
        <f>'Instructions and Summary'!D20</f>
        <v>0</v>
      </c>
      <c r="G18" s="433"/>
      <c r="H18" s="423">
        <f t="shared" si="0"/>
        <v>0</v>
      </c>
    </row>
    <row r="19" spans="1:10" ht="14.25" x14ac:dyDescent="0.2">
      <c r="A19" s="456"/>
      <c r="B19" s="604" t="s">
        <v>32</v>
      </c>
      <c r="C19" s="604"/>
      <c r="D19" s="457">
        <f>'Instructions and Summary'!B21</f>
        <v>0</v>
      </c>
      <c r="E19" s="457">
        <f>'Instructions and Summary'!C21</f>
        <v>0</v>
      </c>
      <c r="F19" s="457">
        <f>'Instructions and Summary'!D21</f>
        <v>0</v>
      </c>
      <c r="G19" s="431"/>
      <c r="H19" s="423">
        <f t="shared" si="0"/>
        <v>0</v>
      </c>
    </row>
    <row r="20" spans="1:10" ht="14.25" x14ac:dyDescent="0.2">
      <c r="A20" s="458"/>
      <c r="B20" s="615" t="s">
        <v>33</v>
      </c>
      <c r="C20" s="615"/>
      <c r="D20" s="457">
        <f>'Instructions and Summary'!B22</f>
        <v>0</v>
      </c>
      <c r="E20" s="457">
        <f>'Instructions and Summary'!C22</f>
        <v>0</v>
      </c>
      <c r="F20" s="457">
        <f>'Instructions and Summary'!D22</f>
        <v>0</v>
      </c>
      <c r="G20" s="433"/>
      <c r="H20" s="423">
        <f t="shared" si="0"/>
        <v>0</v>
      </c>
    </row>
    <row r="21" spans="1:10" ht="14.25" x14ac:dyDescent="0.2">
      <c r="A21" s="456"/>
      <c r="B21" s="604" t="s">
        <v>34</v>
      </c>
      <c r="C21" s="604"/>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25" x14ac:dyDescent="0.2">
      <c r="A22" s="458"/>
      <c r="B22" s="615" t="s">
        <v>35</v>
      </c>
      <c r="C22" s="615"/>
      <c r="D22" s="457">
        <f>'Instructions and Summary'!B28</f>
        <v>0</v>
      </c>
      <c r="E22" s="457">
        <f>'Instructions and Summary'!C28</f>
        <v>0</v>
      </c>
      <c r="F22" s="457">
        <f>'Instructions and Summary'!D28</f>
        <v>0</v>
      </c>
      <c r="G22" s="433"/>
      <c r="H22" s="423">
        <f t="shared" si="0"/>
        <v>0</v>
      </c>
      <c r="J22" s="273"/>
    </row>
    <row r="23" spans="1:10" ht="14.25" x14ac:dyDescent="0.2">
      <c r="A23" s="456"/>
      <c r="B23" s="604" t="s">
        <v>36</v>
      </c>
      <c r="C23" s="604"/>
      <c r="D23" s="457">
        <f>'Instructions and Summary'!B29</f>
        <v>0</v>
      </c>
      <c r="E23" s="457">
        <f>'Instructions and Summary'!C29</f>
        <v>0</v>
      </c>
      <c r="F23" s="457">
        <f>'Instructions and Summary'!D29</f>
        <v>0</v>
      </c>
      <c r="G23" s="431"/>
      <c r="H23" s="423">
        <f t="shared" si="0"/>
        <v>0</v>
      </c>
    </row>
    <row r="24" spans="1:10" ht="14.25" x14ac:dyDescent="0.2">
      <c r="A24" s="458"/>
      <c r="B24" s="604" t="s">
        <v>37</v>
      </c>
      <c r="C24" s="619"/>
      <c r="D24" s="457">
        <f>SUM(D16:D23)</f>
        <v>0</v>
      </c>
      <c r="E24" s="457">
        <f t="shared" ref="E24:F24" si="1">SUM(E16:E23)</f>
        <v>0</v>
      </c>
      <c r="F24" s="457">
        <f t="shared" si="1"/>
        <v>0</v>
      </c>
      <c r="G24" s="434"/>
      <c r="H24" s="457">
        <f>ROUND(SUM(H16:H23),0)</f>
        <v>0</v>
      </c>
      <c r="J24" s="273"/>
    </row>
    <row r="25" spans="1:10" ht="14.25" x14ac:dyDescent="0.2">
      <c r="A25" s="456"/>
      <c r="B25" s="604" t="s">
        <v>38</v>
      </c>
      <c r="C25" s="604"/>
      <c r="D25" s="457">
        <f>'Instructions and Summary'!B31</f>
        <v>0</v>
      </c>
      <c r="E25" s="457">
        <f>'Instructions and Summary'!C31</f>
        <v>0</v>
      </c>
      <c r="F25" s="457">
        <f>'Instructions and Summary'!D31</f>
        <v>0</v>
      </c>
      <c r="G25" s="431"/>
      <c r="H25" s="423">
        <f>ROUND(SUM(D25:G25),0)</f>
        <v>0</v>
      </c>
    </row>
    <row r="26" spans="1:10" ht="15" x14ac:dyDescent="0.2">
      <c r="A26" s="458"/>
      <c r="B26" s="615" t="s">
        <v>198</v>
      </c>
      <c r="C26" s="615"/>
      <c r="D26" s="435">
        <f>ROUND(SUM(D24:D25),0)</f>
        <v>0</v>
      </c>
      <c r="E26" s="435">
        <f>ROUND(SUM(E24:E25),0)</f>
        <v>0</v>
      </c>
      <c r="F26" s="435">
        <f>ROUND(SUM(F24:F25),0)</f>
        <v>0</v>
      </c>
      <c r="G26" s="434"/>
      <c r="H26" s="436">
        <f>ROUND(SUM(H24:H25),0)</f>
        <v>0</v>
      </c>
    </row>
    <row r="27" spans="1:10" ht="14.25" x14ac:dyDescent="0.2">
      <c r="A27" s="594"/>
      <c r="B27" s="594"/>
      <c r="C27" s="594"/>
      <c r="D27" s="594"/>
      <c r="E27" s="594"/>
      <c r="F27" s="594"/>
      <c r="G27" s="594"/>
      <c r="H27" s="620"/>
    </row>
    <row r="28" spans="1:10" ht="14.25" x14ac:dyDescent="0.2">
      <c r="A28" s="459" t="s">
        <v>39</v>
      </c>
      <c r="B28" s="604" t="s">
        <v>40</v>
      </c>
      <c r="C28" s="604"/>
      <c r="D28" s="437"/>
      <c r="E28" s="437"/>
      <c r="F28" s="437"/>
      <c r="G28" s="437"/>
      <c r="H28" s="438">
        <f>ROUND(SUM(D28:G28),0)</f>
        <v>0</v>
      </c>
    </row>
    <row r="29" spans="1:10" ht="14.25" x14ac:dyDescent="0.2">
      <c r="A29" s="439"/>
      <c r="B29" s="432"/>
      <c r="C29" s="432"/>
      <c r="D29" s="440"/>
      <c r="E29" s="440"/>
      <c r="F29" s="440"/>
      <c r="G29" s="440"/>
      <c r="H29" s="440"/>
    </row>
    <row r="30" spans="1:10" x14ac:dyDescent="0.2">
      <c r="A30" s="441"/>
      <c r="B30" s="441"/>
      <c r="C30" s="441"/>
      <c r="D30" s="441"/>
      <c r="E30" s="441"/>
      <c r="F30" s="441"/>
      <c r="G30" s="441"/>
      <c r="H30" s="442" t="s">
        <v>197</v>
      </c>
      <c r="J30" s="273"/>
    </row>
    <row r="31" spans="1:10" x14ac:dyDescent="0.2">
      <c r="A31" s="621" t="s">
        <v>41</v>
      </c>
      <c r="B31" s="621"/>
      <c r="C31" s="616"/>
      <c r="D31" s="622"/>
      <c r="E31" s="622"/>
      <c r="F31" s="622"/>
      <c r="G31" s="623" t="s">
        <v>42</v>
      </c>
      <c r="H31" s="592"/>
    </row>
    <row r="32" spans="1:10" x14ac:dyDescent="0.2">
      <c r="A32" s="616" t="s">
        <v>43</v>
      </c>
      <c r="B32" s="617"/>
      <c r="C32" s="617"/>
      <c r="D32" s="617"/>
      <c r="E32" s="617"/>
      <c r="F32" s="617"/>
      <c r="G32" s="617"/>
      <c r="H32" s="618"/>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ZXNJAF6NFY6R-160-89</_dlc_DocId>
    <_dlc_DocIdUrl xmlns="c6d9b406-8ab6-4e35-b189-c607f551e6ff">
      <Url>https://eeredocman.ee.doe.gov/offices/EE-62P/Projects/APMCentral/_layouts/DocIdRedir.aspx?ID=ZXNJAF6NFY6R-160-89</Url>
      <Description>ZXNJAF6NFY6R-160-89</Description>
    </_dlc_DocIdUrl>
    <Date_x0020_Posted_x0020_To_x0020_PM_x0020_Central xmlns="ac7aa9d3-b81b-43e6-aeb9-458684f7b693">2017-02-27T05:00:00+00:00</Date_x0020_Posted_x0020_To_x0020_PM_x0020_Centra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6FAFB-BE45-4C49-A29F-247E9DF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5C459A-88E6-4C69-A7A2-C889E476A05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c7aa9d3-b81b-43e6-aeb9-458684f7b693"/>
    <ds:schemaRef ds:uri="http://purl.org/dc/terms/"/>
    <ds:schemaRef ds:uri="http://schemas.openxmlformats.org/package/2006/metadata/core-properties"/>
    <ds:schemaRef ds:uri="c6d9b406-8ab6-4e35-b189-c607f551e6ff"/>
    <ds:schemaRef ds:uri="http://www.w3.org/XML/1998/namespace"/>
    <ds:schemaRef ds:uri="http://purl.org/dc/dcmitype/"/>
  </ds:schemaRefs>
</ds:datastoreItem>
</file>

<file path=customXml/itemProps3.xml><?xml version="1.0" encoding="utf-8"?>
<ds:datastoreItem xmlns:ds="http://schemas.openxmlformats.org/officeDocument/2006/customXml" ds:itemID="{33C43232-27A9-4A94-BEF3-A9809032F540}">
  <ds:schemaRefs>
    <ds:schemaRef ds:uri="http://schemas.microsoft.com/sharepoint/events"/>
  </ds:schemaRefs>
</ds:datastoreItem>
</file>

<file path=customXml/itemProps4.xml><?xml version="1.0" encoding="utf-8"?>
<ds:datastoreItem xmlns:ds="http://schemas.openxmlformats.org/officeDocument/2006/customXml" ds:itemID="{0137890C-5697-4B75-8ED6-4BF1A46EE4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Starr, Sommer</cp:lastModifiedBy>
  <cp:lastPrinted>2017-02-23T22:28:26Z</cp:lastPrinted>
  <dcterms:created xsi:type="dcterms:W3CDTF">2006-10-30T17:25:35Z</dcterms:created>
  <dcterms:modified xsi:type="dcterms:W3CDTF">2023-08-22T17:49:16Z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