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usdagcc.sharepoint.com/sites/RD-RDInflationReductionActIRAImplementation-ARCDocuments/Shared Documents/Templates/ARC Tool/"/>
    </mc:Choice>
  </mc:AlternateContent>
  <xr:revisionPtr revIDLastSave="0" documentId="8_{3AA7709C-7954-4D98-A6B3-081BAB22FCA1}" xr6:coauthVersionLast="47" xr6:coauthVersionMax="47" xr10:uidLastSave="{00000000-0000-0000-0000-000000000000}"/>
  <workbookProtection workbookAlgorithmName="SHA-512" workbookHashValue="owMkPJpIZ8YEc3VFzlW11dgQj8UwZm7bW7LDpx1bBg9RBNjNBxhsVRB8hYoP9Hn+UZdX+LTT5qhM6+91ax1/Ow==" workbookSaltValue="jp5VlBm2sbvbQ44pdMjYYA==" workbookSpinCount="100000" lockStructure="1"/>
  <bookViews>
    <workbookView xWindow="-120" yWindow="-120" windowWidth="29040" windowHeight="15720" xr2:uid="{D7FC9DB7-AEEE-4BE0-AC94-76E5CFD0130F}"/>
  </bookViews>
  <sheets>
    <sheet name="Welcome" sheetId="12" r:id="rId1"/>
    <sheet name="Calculator" sheetId="1" r:id="rId2"/>
    <sheet name="Assumptions" sheetId="1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2" i="1" l="1"/>
  <c r="J24" i="1"/>
  <c r="E22" i="1" s="1"/>
  <c r="G18" i="1"/>
  <c r="G16" i="1"/>
  <c r="G15" i="1"/>
  <c r="G14" i="1"/>
  <c r="C28" i="1"/>
  <c r="C27" i="1" l="1"/>
  <c r="C18" i="1" l="1"/>
  <c r="F18" i="1"/>
  <c r="E18" i="1"/>
  <c r="C29" i="1" l="1"/>
  <c r="C31" i="1" s="1"/>
</calcChain>
</file>

<file path=xl/sharedStrings.xml><?xml version="1.0" encoding="utf-8"?>
<sst xmlns="http://schemas.openxmlformats.org/spreadsheetml/2006/main" count="62" uniqueCount="51">
  <si>
    <t>Nuclear Construction</t>
  </si>
  <si>
    <t>Nuclear PPA</t>
  </si>
  <si>
    <t>Term/Useful Life (years)</t>
  </si>
  <si>
    <t>Project Type</t>
  </si>
  <si>
    <t>Generation</t>
  </si>
  <si>
    <t>Transmission</t>
  </si>
  <si>
    <t>Grant Funds Requested</t>
  </si>
  <si>
    <t>Loan Funds Requested</t>
  </si>
  <si>
    <t>Estimated BA</t>
  </si>
  <si>
    <t>Total Generation</t>
  </si>
  <si>
    <t>2025 without improvements</t>
  </si>
  <si>
    <t>Aggregate</t>
  </si>
  <si>
    <t>General</t>
  </si>
  <si>
    <t>Nuclear Acquisition</t>
  </si>
  <si>
    <t>Lifetime Estimated Generation (MWh)</t>
  </si>
  <si>
    <t>Lifetime Estimated Loss Reduction (MWh)</t>
  </si>
  <si>
    <t>1. Multiply each asset’s cost by its useful life.</t>
  </si>
  <si>
    <t>2. Add all those products together.</t>
  </si>
  <si>
    <t>3. Divide that total by the sum of all assets.</t>
  </si>
  <si>
    <t>Welcome to the New Clean Power Tool</t>
  </si>
  <si>
    <r>
      <t xml:space="preserve">The baseline year for calculations is calendar year </t>
    </r>
    <r>
      <rPr>
        <b/>
        <sz val="12"/>
        <color theme="1"/>
        <rFont val="Aptos Narrow"/>
        <family val="2"/>
        <scheme val="minor"/>
      </rPr>
      <t>2025</t>
    </r>
    <r>
      <rPr>
        <sz val="12"/>
        <color theme="1"/>
        <rFont val="Aptos Narrow"/>
        <family val="2"/>
        <scheme val="minor"/>
      </rPr>
      <t>.</t>
    </r>
  </si>
  <si>
    <t>All funds requested under the ARC program must be included in this tool.</t>
  </si>
  <si>
    <t>UNITED STATES DEPARTMENT OF AGRICULTURE</t>
  </si>
  <si>
    <t>RURAL UTILITIES SERVICE (RUS) - ELECTRIC PROGRAM</t>
  </si>
  <si>
    <t>ELIGIBLE ENTITY LEGAL NAME:</t>
  </si>
  <si>
    <t>DATE:</t>
  </si>
  <si>
    <t>Projects outside of the scope presented in the applicant's ARC portfolio cannot be counted towards the benefits. This includes assumed reduction in loss and increases in generation capacity. If a project only encompasses a portion of a series of actions, only that portion of the action may be included. For example, if an agreement contains energy purchases from multiple sources, only eligible sources may be included. This applies to joint ownership arrangements as well. Only the portion attributed to the applicant may be claimed as a benefit. Applicants that are using contractual arrangements outside of purchasing the entire generation capacity of a plant should include details in the "Assumptions" section.</t>
  </si>
  <si>
    <t>For the Term/Useful Life, the shorter of the two should be used. PPAs are limited to the term of the agreement (including any auxiliary arrangements needed to deliver the project) and all projects are limited to 35 years max. If projects with multiple terms are being submitted, the weighted useful life/term should be used. This can be calculated using the following formula:</t>
  </si>
  <si>
    <t>PROJECT NAME(S):</t>
  </si>
  <si>
    <t>RUS may request information on the systems and modeling software used to estimate the figures provided by the applicant. Estimates should be based on at least a full continuous year of data and incorporate assumptions relevant to the applicant's system. RUS expects baseline years to be based on actual data. Applicants should explain if this is not accurate in the "Assumptions" section.</t>
  </si>
  <si>
    <t>Estimated Annual Loss Reduction (MWh)</t>
  </si>
  <si>
    <t>Assuming the improvements were completed immediately following the baseline year</t>
  </si>
  <si>
    <t>New Estimated System Loss (MWh/year)</t>
  </si>
  <si>
    <t xml:space="preserve">Lifetime MWh/$BA </t>
  </si>
  <si>
    <t>Average Annual MWh</t>
  </si>
  <si>
    <t>"Nuclear Acquisition" refers to the acquisition of physical nuclear assets, not the purchase of energy or other attributes from a nuclear plant.</t>
  </si>
  <si>
    <r>
      <t xml:space="preserve">This tool is used for both ARC generation projects and ARC transmission-only portfolios. The guidance provided here is broken down into general, transmission, and generation. </t>
    </r>
    <r>
      <rPr>
        <b/>
        <sz val="12"/>
        <color theme="1"/>
        <rFont val="Aptos Narrow"/>
        <family val="2"/>
        <scheme val="minor"/>
      </rPr>
      <t>All applicants are expected to read through the General notes</t>
    </r>
    <r>
      <rPr>
        <sz val="12"/>
        <color theme="1"/>
        <rFont val="Aptos Narrow"/>
        <family val="2"/>
        <scheme val="minor"/>
      </rPr>
      <t>. Those who are only seeking transmission system improvements should read through the Transmission notes. Those seeking funding for nuclear construction, the purchase of nuclear power, and improvements to transmission systems associated with their nuclear projects should read through the Generation notes as well as Transmission notes.</t>
    </r>
  </si>
  <si>
    <t>Baseline System Size (MWh)</t>
  </si>
  <si>
    <t>Baseline System Loss (MWh)</t>
  </si>
  <si>
    <t xml:space="preserve">If you have questions, on submitting your application, please reach out to your General Field Representative. https://www.rd.usda.gov/contact-us/electric-gfr </t>
  </si>
  <si>
    <t>All input cells are formatted in yellow. Please read through notes on each input to ensure the use of the correct figures. Only relevant fields need be completed.</t>
  </si>
  <si>
    <t>All projects submitted under the ARC program must be completed well in advance of September 30, 2031 to allow for the processing and full disbursement of funds. Applicants may incorporate all eligible projects that are seeking funding under ARC and can be fully advanced by September 30, 2031 in this tool. The New Clean Power Tool assumes that all anticipated adjustments to the applicant's system, including adjustments to load and projects submitted under ARC, are completed immediately after the baseline year of 2025 regardless of the actual construction schedule.</t>
  </si>
  <si>
    <t>Estimated Annual System Growth (MWh)</t>
  </si>
  <si>
    <t>Generation applicants may submit requests for transmission system improvements associated with their project. These will be incorporated into the proposal as an estimated reduction in system loss. Transmission-only applications cannot claim credit for any generation in their portfolio.</t>
  </si>
  <si>
    <t>In situations where you are anticipating system growth and proposing the use of more efficient system improvements as opposed to cheaper improvements with larger losses, you may take credit for assumed loss reduction when compared to reasonable alternatives. System growth should be accounted for in your modeling to show that you have included assumptions based on build out of the system in addition to replacements.</t>
  </si>
  <si>
    <t>System size, system loss, and system growth are all in terms of MWhs over the course of a full year. Baseline values should be based on actual 2025 values. Alternatives must be explained in the assumptions and may require further review. For future estimated values, applicants should encompass the completion of all ARC projects within their projection. Projects must be completed well in advance of September 30, 2031.</t>
  </si>
  <si>
    <t>To avoid double counting, if your project includes both the acquisition of an asset and improvements to the asset, only include the additional capacity from the asset in one of the fields (acquisition or construction). The Term/Useful Life should reflect the anticipated remaining useful life of the asset with the improvements. This should be noted and explained in the "Assumptions" section.</t>
  </si>
  <si>
    <t>The "Nuclear Construction" project type includes improvements to existing systems, the increase of capacity at an existing plant, and the construction of new plants. Only capacity added to your system may be considered when claiming MWh benefits. This may include the extension of useful life, reduced curtailment, and increases to the generation capacity of the plant. In cases where improvements or adjustments to an existing plant are being used to justify an increase in MWhs, applicants should include justification in the "Assumptions" section.</t>
  </si>
  <si>
    <t>If after using the New Clean Power Tool you believe that the tool mistates your proposed MWh benefits, you may submit an alternate method of calculation which will be considered by the agency. Adoption of an alternate methodology is at the discretion of the Agency. Please note that use of alternative methods may increase the processing time of your request.</t>
  </si>
  <si>
    <t>For annual estimates, every full year within the project term must be included in the estimates. If an agreement is set for a stepped increase, the lower intervals must be used unless they are outside the term to be funded. Annual values start either upon commissioning of the system, completion of the project, or upon receiving power through the agreement. Annual assumptions are based on a project's full year of benefits. Applicants may request to omit partial years from the annual average. Leading and trailing null values do not need to be incorporated into the average even if completion of the entire portfolio is to be completed in waves.</t>
  </si>
  <si>
    <t>Useful Life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</si>
</sst>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
  </numFmts>
  <fonts count="19" x14ac:knownFonts="1">
    <font>
      <sz val="11"/>
      <color theme="1"/>
      <name val="Aptos Narrow"/>
      <family val="2"/>
      <scheme val="minor"/>
    </font>
    <font>
      <sz val="11"/>
      <color theme="1"/>
      <name val="Aptos Narrow"/>
      <family val="2"/>
      <scheme val="minor"/>
    </font>
    <font>
      <b/>
      <sz val="11"/>
      <color rgb="FFFA7D00"/>
      <name val="Aptos Narrow"/>
      <family val="2"/>
      <scheme val="minor"/>
    </font>
    <font>
      <sz val="12"/>
      <color theme="1"/>
      <name val="Aptos Narrow"/>
      <family val="2"/>
      <scheme val="minor"/>
    </font>
    <font>
      <sz val="14"/>
      <color theme="1"/>
      <name val="Aptos Narrow"/>
      <family val="2"/>
      <scheme val="minor"/>
    </font>
    <font>
      <sz val="20"/>
      <color theme="1"/>
      <name val="Aptos Narrow"/>
      <family val="2"/>
      <scheme val="minor"/>
    </font>
    <font>
      <b/>
      <sz val="12"/>
      <color theme="1"/>
      <name val="Aptos Narrow"/>
      <family val="2"/>
      <scheme val="minor"/>
    </font>
    <font>
      <sz val="12"/>
      <name val="Aptos Narrow"/>
      <family val="2"/>
      <scheme val="minor"/>
    </font>
    <font>
      <b/>
      <sz val="12"/>
      <color rgb="FFFA7D00"/>
      <name val="Aptos Narrow"/>
      <family val="2"/>
      <scheme val="minor"/>
    </font>
    <font>
      <b/>
      <sz val="12"/>
      <color rgb="FFC34200"/>
      <name val="Aptos Narrow"/>
      <family val="2"/>
      <scheme val="minor"/>
    </font>
    <font>
      <sz val="20"/>
      <color theme="0"/>
      <name val="Aptos Narrow"/>
      <family val="2"/>
      <scheme val="minor"/>
    </font>
    <font>
      <sz val="12"/>
      <color theme="0"/>
      <name val="Aptos Narrow"/>
      <family val="2"/>
      <scheme val="minor"/>
    </font>
    <font>
      <sz val="16"/>
      <color theme="0"/>
      <name val="Aptos Narrow"/>
      <family val="2"/>
      <scheme val="minor"/>
    </font>
    <font>
      <b/>
      <sz val="12"/>
      <color rgb="FFC44D00"/>
      <name val="Aptos Narrow"/>
      <family val="2"/>
      <scheme val="minor"/>
    </font>
    <font>
      <b/>
      <sz val="12"/>
      <color rgb="FF1B2A33"/>
      <name val="Aptos Narrow"/>
      <family val="2"/>
      <scheme val="minor"/>
    </font>
    <font>
      <sz val="12"/>
      <color rgb="FF1B2A33"/>
      <name val="Aptos Narrow"/>
      <family val="2"/>
      <scheme val="minor"/>
    </font>
    <font>
      <sz val="14"/>
      <color theme="0"/>
      <name val="Aptos Narrow"/>
      <family val="2"/>
      <scheme val="minor"/>
    </font>
    <font>
      <sz val="11"/>
      <color rgb="FF4A5F6B"/>
      <name val="Aptos Narrow"/>
      <family val="2"/>
      <scheme val="minor"/>
    </font>
    <font>
      <b/>
      <sz val="12"/>
      <color rgb="FFFF0000"/>
      <name val="Aptos Narrow"/>
      <family val="2"/>
      <scheme val="minor"/>
    </font>
  </fonts>
  <fills count="9">
    <fill>
      <patternFill patternType="none"/>
    </fill>
    <fill>
      <patternFill patternType="gray125"/>
    </fill>
    <fill>
      <patternFill patternType="solid">
        <fgColor rgb="FFF2F2F2"/>
      </patternFill>
    </fill>
    <fill>
      <patternFill patternType="solid">
        <fgColor rgb="FFD9E2E9"/>
        <bgColor indexed="64"/>
      </patternFill>
    </fill>
    <fill>
      <patternFill patternType="solid">
        <fgColor rgb="FF16394F"/>
        <bgColor indexed="64"/>
      </patternFill>
    </fill>
    <fill>
      <patternFill patternType="solid">
        <fgColor theme="0"/>
        <bgColor indexed="64"/>
      </patternFill>
    </fill>
    <fill>
      <patternFill patternType="solid">
        <fgColor theme="0" tint="-4.9989318521683403E-2"/>
        <bgColor indexed="64"/>
      </patternFill>
    </fill>
    <fill>
      <patternFill patternType="solid">
        <fgColor rgb="FFFAE7A9"/>
        <bgColor indexed="64"/>
      </patternFill>
    </fill>
    <fill>
      <patternFill patternType="solid">
        <fgColor rgb="FF2F6183"/>
        <bgColor indexed="64"/>
      </patternFill>
    </fill>
  </fills>
  <borders count="31">
    <border>
      <left/>
      <right/>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7F7F7F"/>
      </left>
      <right style="medium">
        <color indexed="64"/>
      </right>
      <top style="thin">
        <color rgb="FF7F7F7F"/>
      </top>
      <bottom style="thin">
        <color rgb="FF7F7F7F"/>
      </bottom>
      <diagonal/>
    </border>
    <border>
      <left style="thin">
        <color rgb="FF7F7F7F"/>
      </left>
      <right style="medium">
        <color indexed="64"/>
      </right>
      <top style="thin">
        <color rgb="FF7F7F7F"/>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rgb="FFB1A680"/>
      </left>
      <right style="medium">
        <color rgb="FFB1A680"/>
      </right>
      <top style="medium">
        <color rgb="FFB1A680"/>
      </top>
      <bottom style="medium">
        <color rgb="FFB1A680"/>
      </bottom>
      <diagonal/>
    </border>
    <border>
      <left style="medium">
        <color rgb="FFB1A680"/>
      </left>
      <right style="medium">
        <color rgb="FFB1A680"/>
      </right>
      <top style="medium">
        <color rgb="FFB1A680"/>
      </top>
      <bottom/>
      <diagonal/>
    </border>
    <border>
      <left/>
      <right style="thin">
        <color indexed="64"/>
      </right>
      <top style="medium">
        <color rgb="FFB1A680"/>
      </top>
      <bottom style="medium">
        <color rgb="FFB1A680"/>
      </bottom>
      <diagonal/>
    </border>
    <border>
      <left style="thin">
        <color indexed="64"/>
      </left>
      <right style="medium">
        <color rgb="FFB1A680"/>
      </right>
      <top style="thin">
        <color indexed="64"/>
      </top>
      <bottom style="thin">
        <color indexed="64"/>
      </bottom>
      <diagonal/>
    </border>
    <border>
      <left style="medium">
        <color rgb="FFB1A680"/>
      </left>
      <right/>
      <top style="medium">
        <color rgb="FFB1A680"/>
      </top>
      <bottom/>
      <diagonal/>
    </border>
    <border>
      <left/>
      <right/>
      <top style="medium">
        <color rgb="FFB1A680"/>
      </top>
      <bottom style="medium">
        <color rgb="FFB1A680"/>
      </bottom>
      <diagonal/>
    </border>
    <border>
      <left/>
      <right style="thin">
        <color rgb="FF7F7F7F"/>
      </right>
      <top style="thin">
        <color rgb="FF7F7F7F"/>
      </top>
      <bottom style="thin">
        <color rgb="FF7F7F7F"/>
      </bottom>
      <diagonal/>
    </border>
    <border>
      <left style="medium">
        <color rgb="FFB1A680"/>
      </left>
      <right/>
      <top style="medium">
        <color rgb="FFB1A680"/>
      </top>
      <bottom style="medium">
        <color rgb="FFB1A680"/>
      </bottom>
      <diagonal/>
    </border>
    <border>
      <left/>
      <right/>
      <top style="thin">
        <color indexed="64"/>
      </top>
      <bottom style="thin">
        <color indexed="64"/>
      </bottom>
      <diagonal/>
    </border>
    <border>
      <left/>
      <right/>
      <top style="thin">
        <color indexed="64"/>
      </top>
      <bottom/>
      <diagonal/>
    </border>
    <border>
      <left/>
      <right/>
      <top style="medium">
        <color rgb="FFB1A680"/>
      </top>
      <bottom/>
      <diagonal/>
    </border>
    <border>
      <left/>
      <right style="medium">
        <color rgb="FFB1A680"/>
      </right>
      <top/>
      <bottom/>
      <diagonal/>
    </border>
    <border>
      <left style="medium">
        <color rgb="FFB1A680"/>
      </left>
      <right/>
      <top/>
      <bottom/>
      <diagonal/>
    </border>
    <border>
      <left/>
      <right style="medium">
        <color rgb="FFB1A680"/>
      </right>
      <top style="medium">
        <color rgb="FFB1A680"/>
      </top>
      <bottom style="medium">
        <color rgb="FFB1A680"/>
      </bottom>
      <diagonal/>
    </border>
    <border>
      <left/>
      <right style="thin">
        <color rgb="FF7F7F7F"/>
      </right>
      <top/>
      <bottom/>
      <diagonal/>
    </border>
    <border>
      <left style="medium">
        <color rgb="FFB1A680"/>
      </left>
      <right style="thin">
        <color rgb="FF7F7F7F"/>
      </right>
      <top style="thin">
        <color indexed="64"/>
      </top>
      <bottom style="thin">
        <color rgb="FF7F7F7F"/>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2" fillId="2" borderId="1" applyNumberFormat="0" applyAlignment="0" applyProtection="0"/>
  </cellStyleXfs>
  <cellXfs count="79">
    <xf numFmtId="0" fontId="0" fillId="0" borderId="0" xfId="0"/>
    <xf numFmtId="0" fontId="3" fillId="3" borderId="0" xfId="0" applyFont="1" applyFill="1"/>
    <xf numFmtId="43" fontId="3" fillId="3" borderId="0" xfId="0" applyNumberFormat="1" applyFont="1" applyFill="1"/>
    <xf numFmtId="166" fontId="3" fillId="3" borderId="0" xfId="2" applyNumberFormat="1" applyFont="1" applyFill="1"/>
    <xf numFmtId="0" fontId="3" fillId="3" borderId="0" xfId="0" applyFont="1" applyFill="1" applyAlignment="1">
      <alignment vertical="top"/>
    </xf>
    <xf numFmtId="0" fontId="3" fillId="3" borderId="4" xfId="0" applyFont="1" applyFill="1" applyBorder="1" applyAlignment="1">
      <alignment vertical="top"/>
    </xf>
    <xf numFmtId="0" fontId="3" fillId="3" borderId="5" xfId="0" applyFont="1" applyFill="1" applyBorder="1" applyAlignment="1">
      <alignment vertical="top"/>
    </xf>
    <xf numFmtId="0" fontId="5" fillId="3" borderId="0" xfId="0" applyFont="1" applyFill="1" applyAlignment="1">
      <alignment vertical="top"/>
    </xf>
    <xf numFmtId="0" fontId="7" fillId="3" borderId="0" xfId="0" applyFont="1" applyFill="1" applyAlignment="1">
      <alignment vertical="top"/>
    </xf>
    <xf numFmtId="0" fontId="3" fillId="3" borderId="0" xfId="0" applyFont="1" applyFill="1" applyAlignment="1">
      <alignment horizontal="left" vertical="center" wrapText="1"/>
    </xf>
    <xf numFmtId="0" fontId="3" fillId="4" borderId="0" xfId="0" applyFont="1" applyFill="1"/>
    <xf numFmtId="0" fontId="0" fillId="3" borderId="0" xfId="0" applyFill="1"/>
    <xf numFmtId="165" fontId="13" fillId="5" borderId="1" xfId="4" applyNumberFormat="1" applyFont="1" applyFill="1"/>
    <xf numFmtId="0" fontId="6" fillId="3" borderId="0" xfId="0" applyFont="1" applyFill="1" applyAlignment="1">
      <alignment wrapText="1"/>
    </xf>
    <xf numFmtId="0" fontId="14" fillId="3" borderId="7" xfId="0" applyFont="1" applyFill="1" applyBorder="1"/>
    <xf numFmtId="0" fontId="14" fillId="3" borderId="7" xfId="0" applyFont="1" applyFill="1" applyBorder="1" applyAlignment="1">
      <alignment horizontal="right"/>
    </xf>
    <xf numFmtId="0" fontId="15" fillId="3" borderId="0" xfId="0" applyFont="1" applyFill="1"/>
    <xf numFmtId="0" fontId="14" fillId="3" borderId="7" xfId="0" applyFont="1" applyFill="1" applyBorder="1" applyAlignment="1">
      <alignment wrapText="1"/>
    </xf>
    <xf numFmtId="0" fontId="14" fillId="3" borderId="13" xfId="0" applyFont="1" applyFill="1" applyBorder="1" applyAlignment="1">
      <alignment wrapText="1"/>
    </xf>
    <xf numFmtId="0" fontId="14" fillId="3" borderId="7" xfId="0" applyFont="1" applyFill="1" applyBorder="1" applyAlignment="1">
      <alignment horizontal="left" vertical="top" wrapText="1"/>
    </xf>
    <xf numFmtId="0" fontId="14" fillId="3" borderId="6" xfId="0" applyFont="1" applyFill="1" applyBorder="1" applyAlignment="1">
      <alignment horizontal="right" vertical="top"/>
    </xf>
    <xf numFmtId="0" fontId="15" fillId="3" borderId="9" xfId="0" applyFont="1" applyFill="1" applyBorder="1"/>
    <xf numFmtId="0" fontId="15" fillId="3" borderId="14" xfId="0" applyFont="1" applyFill="1" applyBorder="1"/>
    <xf numFmtId="0" fontId="14" fillId="3" borderId="8" xfId="0" applyFont="1" applyFill="1" applyBorder="1"/>
    <xf numFmtId="0" fontId="15" fillId="3" borderId="18" xfId="0" applyFont="1" applyFill="1" applyBorder="1"/>
    <xf numFmtId="165" fontId="13" fillId="5" borderId="21" xfId="4" applyNumberFormat="1" applyFont="1" applyFill="1" applyBorder="1"/>
    <xf numFmtId="164" fontId="9" fillId="5" borderId="10" xfId="4" applyNumberFormat="1" applyFont="1" applyFill="1" applyBorder="1" applyAlignment="1">
      <alignment vertical="top"/>
    </xf>
    <xf numFmtId="165" fontId="9" fillId="5" borderId="10" xfId="4" applyNumberFormat="1" applyFont="1" applyFill="1" applyBorder="1" applyAlignment="1">
      <alignment vertical="top"/>
    </xf>
    <xf numFmtId="0" fontId="9" fillId="5" borderId="11" xfId="4" applyFont="1" applyFill="1" applyBorder="1" applyAlignment="1">
      <alignment vertical="top"/>
    </xf>
    <xf numFmtId="164" fontId="14" fillId="7" borderId="16" xfId="1" applyNumberFormat="1" applyFont="1" applyFill="1" applyBorder="1"/>
    <xf numFmtId="0" fontId="14" fillId="7" borderId="19" xfId="0" applyFont="1" applyFill="1" applyBorder="1"/>
    <xf numFmtId="165" fontId="14" fillId="7" borderId="19" xfId="3" applyNumberFormat="1" applyFont="1" applyFill="1" applyBorder="1"/>
    <xf numFmtId="165" fontId="14" fillId="7" borderId="15" xfId="3" applyNumberFormat="1" applyFont="1" applyFill="1" applyBorder="1"/>
    <xf numFmtId="164" fontId="14" fillId="7" borderId="15" xfId="1" applyNumberFormat="1" applyFont="1" applyFill="1" applyBorder="1"/>
    <xf numFmtId="165" fontId="14" fillId="7" borderId="22" xfId="3" applyNumberFormat="1" applyFont="1" applyFill="1" applyBorder="1"/>
    <xf numFmtId="164" fontId="14" fillId="7" borderId="17" xfId="1" applyNumberFormat="1" applyFont="1" applyFill="1" applyBorder="1"/>
    <xf numFmtId="0" fontId="3" fillId="3" borderId="12" xfId="0" applyFont="1" applyFill="1" applyBorder="1"/>
    <xf numFmtId="0" fontId="10" fillId="4" borderId="0" xfId="0" applyFont="1" applyFill="1" applyAlignment="1">
      <alignment vertical="center"/>
    </xf>
    <xf numFmtId="0" fontId="16" fillId="4" borderId="0" xfId="0" applyFont="1" applyFill="1" applyAlignment="1">
      <alignment vertical="top"/>
    </xf>
    <xf numFmtId="0" fontId="0" fillId="3" borderId="0" xfId="0" applyFill="1" applyAlignment="1">
      <alignment horizontal="center" vertical="center"/>
    </xf>
    <xf numFmtId="0" fontId="3" fillId="3" borderId="0" xfId="0" applyFont="1" applyFill="1" applyAlignment="1">
      <alignment horizontal="center" vertical="center"/>
    </xf>
    <xf numFmtId="0" fontId="3" fillId="3" borderId="25" xfId="0" applyFont="1" applyFill="1" applyBorder="1"/>
    <xf numFmtId="0" fontId="14" fillId="3" borderId="0" xfId="0" applyFont="1" applyFill="1"/>
    <xf numFmtId="0" fontId="14" fillId="3" borderId="0" xfId="0" applyFont="1" applyFill="1" applyAlignment="1">
      <alignment horizontal="left"/>
    </xf>
    <xf numFmtId="0" fontId="14" fillId="3" borderId="26" xfId="0" applyFont="1" applyFill="1" applyBorder="1" applyAlignment="1">
      <alignment horizontal="left"/>
    </xf>
    <xf numFmtId="0" fontId="3" fillId="3" borderId="27" xfId="0" applyFont="1" applyFill="1" applyBorder="1"/>
    <xf numFmtId="0" fontId="12" fillId="8" borderId="0" xfId="0" applyFont="1" applyFill="1"/>
    <xf numFmtId="0" fontId="4" fillId="8" borderId="0" xfId="0" applyFont="1" applyFill="1"/>
    <xf numFmtId="0" fontId="3" fillId="8" borderId="0" xfId="0" applyFont="1" applyFill="1"/>
    <xf numFmtId="0" fontId="3" fillId="3" borderId="29" xfId="0" applyFont="1" applyFill="1" applyBorder="1"/>
    <xf numFmtId="164" fontId="14" fillId="7" borderId="28" xfId="1" applyNumberFormat="1" applyFont="1" applyFill="1" applyBorder="1"/>
    <xf numFmtId="164" fontId="14" fillId="7" borderId="22" xfId="1" applyNumberFormat="1" applyFont="1" applyFill="1" applyBorder="1"/>
    <xf numFmtId="165" fontId="9" fillId="6" borderId="30" xfId="4" applyNumberFormat="1" applyFont="1" applyFill="1" applyBorder="1"/>
    <xf numFmtId="0" fontId="10" fillId="8" borderId="0" xfId="0" applyFont="1" applyFill="1"/>
    <xf numFmtId="0" fontId="11" fillId="8" borderId="0" xfId="0" applyFont="1" applyFill="1"/>
    <xf numFmtId="9" fontId="10" fillId="8" borderId="2" xfId="0" applyNumberFormat="1" applyFont="1" applyFill="1" applyBorder="1" applyAlignment="1">
      <alignment vertical="top"/>
    </xf>
    <xf numFmtId="9" fontId="3" fillId="8" borderId="3" xfId="2" applyFont="1" applyFill="1" applyBorder="1"/>
    <xf numFmtId="164" fontId="3" fillId="3" borderId="0" xfId="0" applyNumberFormat="1" applyFont="1" applyFill="1"/>
    <xf numFmtId="9" fontId="8" fillId="3" borderId="0" xfId="2" applyFont="1" applyFill="1" applyBorder="1" applyAlignment="1">
      <alignment vertical="top"/>
    </xf>
    <xf numFmtId="37" fontId="13" fillId="5" borderId="1" xfId="4" applyNumberFormat="1" applyFont="1" applyFill="1"/>
    <xf numFmtId="0" fontId="14" fillId="3" borderId="7" xfId="0" applyFont="1" applyFill="1" applyBorder="1" applyAlignment="1">
      <alignment horizontal="right" vertical="top" wrapText="1" indent="1"/>
    </xf>
    <xf numFmtId="0" fontId="17" fillId="3" borderId="12" xfId="0" applyFont="1" applyFill="1" applyBorder="1" applyAlignment="1">
      <alignment vertical="top" wrapText="1"/>
    </xf>
    <xf numFmtId="0" fontId="18" fillId="3" borderId="0" xfId="0" applyFont="1" applyFill="1" applyAlignment="1">
      <alignment vertical="center"/>
    </xf>
    <xf numFmtId="0" fontId="14" fillId="3" borderId="9" xfId="0" applyFont="1" applyFill="1" applyBorder="1" applyAlignment="1">
      <alignment vertical="center" wrapText="1"/>
    </xf>
    <xf numFmtId="0" fontId="18" fillId="3" borderId="0" xfId="0" applyFont="1" applyFill="1" applyAlignment="1">
      <alignment horizontal="left" vertical="center"/>
    </xf>
    <xf numFmtId="14" fontId="14" fillId="7" borderId="20" xfId="1" applyNumberFormat="1" applyFont="1" applyFill="1" applyBorder="1" applyAlignment="1">
      <alignment horizontal="left"/>
    </xf>
    <xf numFmtId="14" fontId="14" fillId="7" borderId="22" xfId="1" applyNumberFormat="1" applyFont="1" applyFill="1" applyBorder="1" applyAlignment="1">
      <alignment horizontal="left"/>
    </xf>
    <xf numFmtId="0" fontId="17" fillId="3" borderId="0" xfId="0" applyFont="1" applyFill="1" applyAlignment="1">
      <alignment horizontal="center" vertical="center"/>
    </xf>
    <xf numFmtId="0" fontId="12" fillId="8" borderId="0" xfId="0" applyFont="1" applyFill="1" applyAlignment="1">
      <alignment horizontal="left"/>
    </xf>
    <xf numFmtId="0" fontId="3" fillId="3" borderId="12" xfId="0" applyFont="1" applyFill="1" applyBorder="1" applyAlignment="1">
      <alignment horizontal="left" wrapText="1"/>
    </xf>
    <xf numFmtId="0" fontId="3" fillId="3" borderId="23" xfId="0" applyFont="1" applyFill="1" applyBorder="1" applyAlignment="1">
      <alignment horizontal="left" wrapText="1"/>
    </xf>
    <xf numFmtId="0" fontId="0" fillId="3" borderId="0" xfId="0" applyFill="1" applyAlignment="1">
      <alignment horizontal="center"/>
    </xf>
    <xf numFmtId="0" fontId="3" fillId="3" borderId="0" xfId="0" applyFont="1" applyFill="1" applyAlignment="1">
      <alignment horizontal="left" wrapText="1"/>
    </xf>
    <xf numFmtId="0" fontId="3" fillId="3" borderId="24" xfId="0" applyFont="1" applyFill="1" applyBorder="1" applyAlignment="1">
      <alignment horizontal="left" wrapText="1"/>
    </xf>
    <xf numFmtId="0" fontId="3" fillId="3" borderId="0" xfId="0" applyFont="1" applyFill="1" applyAlignment="1">
      <alignment horizontal="center"/>
    </xf>
    <xf numFmtId="0" fontId="3" fillId="3" borderId="23" xfId="0" applyFont="1" applyFill="1" applyBorder="1" applyAlignment="1">
      <alignment horizontal="left"/>
    </xf>
    <xf numFmtId="0" fontId="0" fillId="3" borderId="0" xfId="0" applyFill="1" applyAlignment="1">
      <alignment horizontal="center" vertical="center"/>
    </xf>
    <xf numFmtId="14" fontId="0" fillId="7" borderId="20" xfId="1" applyNumberFormat="1" applyFont="1" applyFill="1" applyBorder="1"/>
    <xf numFmtId="0" fontId="0" fillId="5" borderId="0" xfId="0" applyFill="1" applyAlignment="1">
      <alignment horizontal="center" vertical="top"/>
    </xf>
  </cellXfs>
  <cellStyles count="5">
    <cellStyle name="Calculation" xfId="4" builtinId="22"/>
    <cellStyle name="Comma" xfId="1" builtinId="3"/>
    <cellStyle name="Currency" xfId="3" builtinId="4"/>
    <cellStyle name="Normal" xfId="0" builtinId="0"/>
    <cellStyle name="Percent" xfId="2" builtinId="5"/>
  </cellStyles>
  <dxfs count="0"/>
  <tableStyles count="0" defaultTableStyle="TableStyleMedium2" defaultPivotStyle="PivotStyleLight16"/>
  <colors>
    <mruColors>
      <color rgb="FFD0F2E9"/>
      <color rgb="FFC44D00"/>
      <color rgb="FFA50021"/>
      <color rgb="FFC4C0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1</xdr:col>
      <xdr:colOff>35449</xdr:colOff>
      <xdr:row>12</xdr:row>
      <xdr:rowOff>80507</xdr:rowOff>
    </xdr:from>
    <xdr:ext cx="3251090" cy="647037"/>
    <mc:AlternateContent xmlns:mc="http://schemas.openxmlformats.org/markup-compatibility/2006" xmlns:a14="http://schemas.microsoft.com/office/drawing/2010/main">
      <mc:Choice Requires="a14">
        <xdr:sp macro="" textlink="">
          <xdr:nvSpPr>
            <xdr:cNvPr id="107" name="TextBox 2">
              <a:extLst>
                <a:ext uri="{FF2B5EF4-FFF2-40B4-BE49-F238E27FC236}">
                  <a16:creationId xmlns:a16="http://schemas.microsoft.com/office/drawing/2014/main" id="{DFE5B47F-7FBF-F47A-AF77-52C46EF95775}"/>
                </a:ext>
              </a:extLst>
            </xdr:cNvPr>
            <xdr:cNvSpPr txBox="1"/>
          </xdr:nvSpPr>
          <xdr:spPr>
            <a:xfrm>
              <a:off x="433014" y="3135133"/>
              <a:ext cx="3251090" cy="6470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n-US" sz="2000" i="1">
                            <a:latin typeface="Cambria Math" panose="02040503050406030204" pitchFamily="18" charset="0"/>
                          </a:rPr>
                        </m:ctrlPr>
                      </m:fPr>
                      <m:num>
                        <m:nary>
                          <m:naryPr>
                            <m:chr m:val="∑"/>
                            <m:subHide m:val="on"/>
                            <m:supHide m:val="on"/>
                            <m:ctrlPr>
                              <a:rPr lang="en-US" sz="2000" i="1">
                                <a:latin typeface="Cambria Math" panose="02040503050406030204" pitchFamily="18" charset="0"/>
                              </a:rPr>
                            </m:ctrlPr>
                          </m:naryPr>
                          <m:sub/>
                          <m:sup/>
                          <m:e>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𝐶𝑜𝑠𝑡</m:t>
                                </m:r>
                              </m:e>
                              <m:sub>
                                <m:r>
                                  <a:rPr lang="en-US" sz="2000" b="0" i="1">
                                    <a:latin typeface="Cambria Math" panose="02040503050406030204" pitchFamily="18" charset="0"/>
                                  </a:rPr>
                                  <m:t>𝑖</m:t>
                                </m:r>
                              </m:sub>
                            </m:sSub>
                            <m:r>
                              <a:rPr lang="en-US" sz="2000" b="0" i="1">
                                <a:latin typeface="Cambria Math" panose="02040503050406030204" pitchFamily="18" charset="0"/>
                                <a:ea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𝑈𝑠𝑒𝑓𝑢𝑙</m:t>
                                </m:r>
                                <m:r>
                                  <a:rPr lang="en-US" sz="2000" b="0" i="1">
                                    <a:latin typeface="Cambria Math" panose="02040503050406030204" pitchFamily="18" charset="0"/>
                                  </a:rPr>
                                  <m:t> </m:t>
                                </m:r>
                                <m:r>
                                  <a:rPr lang="en-US" sz="2000" b="0" i="1">
                                    <a:latin typeface="Cambria Math" panose="02040503050406030204" pitchFamily="18" charset="0"/>
                                  </a:rPr>
                                  <m:t>𝐿𝑖𝑓𝑒</m:t>
                                </m:r>
                              </m:e>
                              <m:sub>
                                <m:r>
                                  <a:rPr lang="en-US" sz="2000" b="0" i="1">
                                    <a:latin typeface="Cambria Math" panose="02040503050406030204" pitchFamily="18" charset="0"/>
                                  </a:rPr>
                                  <m:t>𝑖</m:t>
                                </m:r>
                              </m:sub>
                            </m:sSub>
                            <m:r>
                              <a:rPr lang="en-US" sz="2000" b="0" i="1">
                                <a:latin typeface="Cambria Math" panose="02040503050406030204" pitchFamily="18" charset="0"/>
                              </a:rPr>
                              <m:t>)</m:t>
                            </m:r>
                          </m:e>
                        </m:nary>
                      </m:num>
                      <m:den>
                        <m:nary>
                          <m:naryPr>
                            <m:chr m:val="∑"/>
                            <m:subHide m:val="on"/>
                            <m:supHide m:val="on"/>
                            <m:ctrlPr>
                              <a:rPr lang="en-US" sz="2000" i="1">
                                <a:latin typeface="Cambria Math" panose="02040503050406030204" pitchFamily="18" charset="0"/>
                              </a:rPr>
                            </m:ctrlPr>
                          </m:naryPr>
                          <m:sub/>
                          <m:sup/>
                          <m:e>
                            <m:sSub>
                              <m:sSubPr>
                                <m:ctrlPr>
                                  <a:rPr lang="en-US" sz="2000" i="1">
                                    <a:latin typeface="Cambria Math" panose="02040503050406030204" pitchFamily="18" charset="0"/>
                                  </a:rPr>
                                </m:ctrlPr>
                              </m:sSubPr>
                              <m:e>
                                <m:r>
                                  <a:rPr lang="en-US" sz="2000" b="0" i="1">
                                    <a:latin typeface="Cambria Math" panose="02040503050406030204" pitchFamily="18" charset="0"/>
                                  </a:rPr>
                                  <m:t>𝐶𝑜𝑠𝑡</m:t>
                                </m:r>
                              </m:e>
                              <m:sub>
                                <m:r>
                                  <a:rPr lang="en-US" sz="2000" b="0" i="1">
                                    <a:latin typeface="Cambria Math" panose="02040503050406030204" pitchFamily="18" charset="0"/>
                                  </a:rPr>
                                  <m:t>𝑖</m:t>
                                </m:r>
                              </m:sub>
                            </m:sSub>
                          </m:e>
                        </m:nary>
                      </m:den>
                    </m:f>
                  </m:oMath>
                </m:oMathPara>
              </a14:m>
              <a:endParaRPr lang="en-US" sz="300"/>
            </a:p>
          </xdr:txBody>
        </xdr:sp>
      </mc:Choice>
      <mc:Fallback xmlns="">
        <xdr:sp macro="" textlink="">
          <xdr:nvSpPr>
            <xdr:cNvPr id="3" name="TextBox 2">
              <a:extLst>
                <a:ext uri="{FF2B5EF4-FFF2-40B4-BE49-F238E27FC236}">
                  <a16:creationId xmlns:a16="http://schemas.microsoft.com/office/drawing/2014/main" id="{DFE5B47F-7FBF-F47A-AF77-52C46EF95775}"/>
                </a:ext>
              </a:extLst>
            </xdr:cNvPr>
            <xdr:cNvSpPr txBox="1"/>
          </xdr:nvSpPr>
          <xdr:spPr>
            <a:xfrm>
              <a:off x="433014" y="3135133"/>
              <a:ext cx="3251090" cy="6470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2000" i="0">
                  <a:latin typeface="Cambria Math" panose="02040503050406030204" pitchFamily="18" charset="0"/>
                </a:rPr>
                <a:t>(∑▒〖</a:t>
              </a:r>
              <a:r>
                <a:rPr lang="en-US" sz="2000" b="0" i="0">
                  <a:latin typeface="Cambria Math" panose="02040503050406030204" pitchFamily="18" charset="0"/>
                </a:rPr>
                <a:t>(〖𝐶𝑜𝑠𝑡〗_𝑖</a:t>
              </a:r>
              <a:r>
                <a:rPr lang="en-US" sz="2000" b="0" i="0">
                  <a:latin typeface="Cambria Math" panose="02040503050406030204" pitchFamily="18" charset="0"/>
                  <a:ea typeface="Cambria Math" panose="02040503050406030204" pitchFamily="18" charset="0"/>
                </a:rPr>
                <a:t>×〖</a:t>
              </a:r>
              <a:r>
                <a:rPr lang="en-US" sz="2000" b="0" i="0">
                  <a:latin typeface="Cambria Math" panose="02040503050406030204" pitchFamily="18" charset="0"/>
                </a:rPr>
                <a:t>𝑈𝑠𝑒𝑓𝑢𝑙 𝐿𝑖𝑓𝑒〗_𝑖)〗)/(∑▒〖𝐶𝑜𝑠𝑡〗_𝑖 )</a:t>
              </a:r>
              <a:endParaRPr lang="en-US" sz="300"/>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B5AEF-13E1-42AA-86A4-3A76715ACC38}">
  <dimension ref="A1:J35"/>
  <sheetViews>
    <sheetView showGridLines="0" tabSelected="1" zoomScale="200" zoomScaleNormal="200" workbookViewId="0">
      <selection activeCell="B5" sqref="B5:D5"/>
    </sheetView>
  </sheetViews>
  <sheetFormatPr defaultColWidth="9.140625" defaultRowHeight="15" x14ac:dyDescent="0.25"/>
  <cols>
    <col min="1" max="1" width="5.7109375" style="39" customWidth="1"/>
    <col min="2" max="2" width="50.28515625" style="11" customWidth="1"/>
    <col min="3" max="3" width="61.85546875" style="11" customWidth="1"/>
    <col min="4" max="4" width="11.85546875" style="11" customWidth="1"/>
    <col min="5" max="16384" width="9.140625" style="11"/>
  </cols>
  <sheetData>
    <row r="1" spans="1:10" s="1" customFormat="1" ht="26.25" x14ac:dyDescent="0.25">
      <c r="B1" s="37" t="s">
        <v>22</v>
      </c>
      <c r="C1" s="10"/>
      <c r="D1" s="10"/>
      <c r="E1" s="10"/>
      <c r="F1" s="10"/>
      <c r="G1" s="10"/>
      <c r="H1" s="10"/>
      <c r="I1" s="10"/>
      <c r="J1" s="10"/>
    </row>
    <row r="2" spans="1:10" s="1" customFormat="1" ht="18.75" x14ac:dyDescent="0.25">
      <c r="B2" s="38" t="s">
        <v>23</v>
      </c>
      <c r="C2" s="10"/>
      <c r="D2" s="10"/>
      <c r="E2" s="10"/>
      <c r="F2" s="10"/>
      <c r="G2" s="10"/>
      <c r="H2" s="10"/>
      <c r="I2" s="10"/>
      <c r="J2" s="10"/>
    </row>
    <row r="3" spans="1:10" s="1" customFormat="1" ht="15.75" x14ac:dyDescent="0.25">
      <c r="B3" s="11"/>
      <c r="C3" s="11"/>
      <c r="D3" s="11"/>
      <c r="E3" s="11"/>
      <c r="F3" s="11"/>
      <c r="G3" s="11"/>
      <c r="H3" s="11"/>
      <c r="I3" s="11"/>
      <c r="J3" s="11"/>
    </row>
    <row r="4" spans="1:10" ht="21" x14ac:dyDescent="0.35">
      <c r="B4" s="46" t="s">
        <v>19</v>
      </c>
      <c r="C4" s="47"/>
      <c r="D4" s="48"/>
      <c r="F4" s="71"/>
      <c r="G4" s="71"/>
      <c r="H4" s="71"/>
      <c r="I4" s="71"/>
    </row>
    <row r="5" spans="1:10" ht="78.75" customHeight="1" x14ac:dyDescent="0.25">
      <c r="B5" s="72" t="s">
        <v>36</v>
      </c>
      <c r="C5" s="72"/>
      <c r="D5" s="72"/>
    </row>
    <row r="6" spans="1:10" ht="26.25" customHeight="1" x14ac:dyDescent="0.25">
      <c r="B6" s="1"/>
      <c r="C6" s="1"/>
      <c r="D6" s="1"/>
    </row>
    <row r="7" spans="1:10" ht="21" x14ac:dyDescent="0.35">
      <c r="B7" s="46" t="s">
        <v>12</v>
      </c>
      <c r="C7" s="48"/>
      <c r="D7" s="48"/>
    </row>
    <row r="8" spans="1:10" ht="15.75" x14ac:dyDescent="0.25">
      <c r="B8" s="1"/>
      <c r="C8" s="1"/>
      <c r="D8" s="1"/>
    </row>
    <row r="9" spans="1:10" ht="33.75" customHeight="1" x14ac:dyDescent="0.25">
      <c r="A9" s="39">
        <v>1</v>
      </c>
      <c r="B9" s="69" t="s">
        <v>40</v>
      </c>
      <c r="C9" s="69"/>
      <c r="D9" s="69"/>
    </row>
    <row r="10" spans="1:10" ht="33" customHeight="1" x14ac:dyDescent="0.25">
      <c r="A10" s="39">
        <v>2</v>
      </c>
      <c r="B10" s="69" t="s">
        <v>39</v>
      </c>
      <c r="C10" s="69"/>
      <c r="D10" s="69"/>
    </row>
    <row r="11" spans="1:10" ht="15.75" x14ac:dyDescent="0.25">
      <c r="A11" s="39">
        <v>3</v>
      </c>
      <c r="B11" s="75" t="s">
        <v>20</v>
      </c>
      <c r="C11" s="75"/>
      <c r="D11" s="75"/>
    </row>
    <row r="12" spans="1:10" ht="45.75" customHeight="1" x14ac:dyDescent="0.25">
      <c r="A12" s="76">
        <v>4</v>
      </c>
      <c r="B12" s="73" t="s">
        <v>27</v>
      </c>
      <c r="C12" s="73"/>
      <c r="D12" s="73"/>
    </row>
    <row r="13" spans="1:10" ht="15.75" x14ac:dyDescent="0.25">
      <c r="A13" s="76"/>
      <c r="B13" s="74"/>
      <c r="C13" s="1" t="s">
        <v>16</v>
      </c>
      <c r="D13" s="1"/>
    </row>
    <row r="14" spans="1:10" ht="15.75" x14ac:dyDescent="0.25">
      <c r="A14" s="76"/>
      <c r="B14" s="74"/>
      <c r="C14" s="1" t="s">
        <v>17</v>
      </c>
      <c r="D14" s="1"/>
    </row>
    <row r="15" spans="1:10" ht="15.75" x14ac:dyDescent="0.25">
      <c r="A15" s="76"/>
      <c r="B15" s="74"/>
      <c r="C15" s="1" t="s">
        <v>18</v>
      </c>
      <c r="D15" s="1"/>
    </row>
    <row r="16" spans="1:10" ht="15.75" x14ac:dyDescent="0.25">
      <c r="A16" s="76"/>
      <c r="B16" s="36"/>
      <c r="C16" s="36"/>
      <c r="D16" s="36"/>
    </row>
    <row r="17" spans="1:4" ht="21.75" customHeight="1" x14ac:dyDescent="0.25">
      <c r="A17" s="39">
        <v>5</v>
      </c>
      <c r="B17" s="69" t="s">
        <v>21</v>
      </c>
      <c r="C17" s="69"/>
      <c r="D17" s="69"/>
    </row>
    <row r="18" spans="1:4" ht="97.5" customHeight="1" x14ac:dyDescent="0.25">
      <c r="A18" s="39">
        <v>6</v>
      </c>
      <c r="B18" s="69" t="s">
        <v>26</v>
      </c>
      <c r="C18" s="69"/>
      <c r="D18" s="69"/>
    </row>
    <row r="19" spans="1:4" ht="49.5" customHeight="1" x14ac:dyDescent="0.25">
      <c r="A19" s="39">
        <v>7</v>
      </c>
      <c r="B19" s="69" t="s">
        <v>29</v>
      </c>
      <c r="C19" s="69"/>
      <c r="D19" s="69"/>
    </row>
    <row r="20" spans="1:4" ht="83.25" customHeight="1" x14ac:dyDescent="0.25">
      <c r="A20" s="39">
        <v>8</v>
      </c>
      <c r="B20" s="69" t="s">
        <v>41</v>
      </c>
      <c r="C20" s="69"/>
      <c r="D20" s="69"/>
    </row>
    <row r="21" spans="1:4" ht="82.5" customHeight="1" x14ac:dyDescent="0.25">
      <c r="A21" s="39">
        <v>9</v>
      </c>
      <c r="B21" s="69" t="s">
        <v>49</v>
      </c>
      <c r="C21" s="69"/>
      <c r="D21" s="69"/>
    </row>
    <row r="22" spans="1:4" ht="52.5" customHeight="1" x14ac:dyDescent="0.25">
      <c r="A22" s="39">
        <v>10</v>
      </c>
      <c r="B22" s="70" t="s">
        <v>43</v>
      </c>
      <c r="C22" s="70"/>
      <c r="D22" s="70"/>
    </row>
    <row r="23" spans="1:4" ht="28.5" customHeight="1" x14ac:dyDescent="0.25">
      <c r="A23" s="40"/>
      <c r="B23" s="1"/>
      <c r="C23" s="1"/>
    </row>
    <row r="24" spans="1:4" ht="21" x14ac:dyDescent="0.35">
      <c r="A24" s="40"/>
      <c r="B24" s="68" t="s">
        <v>5</v>
      </c>
      <c r="C24" s="68"/>
      <c r="D24" s="68"/>
    </row>
    <row r="25" spans="1:4" ht="15.75" x14ac:dyDescent="0.25">
      <c r="A25" s="40"/>
      <c r="C25" s="1"/>
    </row>
    <row r="26" spans="1:4" ht="72" customHeight="1" x14ac:dyDescent="0.25">
      <c r="A26" s="40">
        <v>1</v>
      </c>
      <c r="B26" s="70" t="s">
        <v>44</v>
      </c>
      <c r="C26" s="70"/>
      <c r="D26" s="70"/>
    </row>
    <row r="27" spans="1:4" ht="66.75" customHeight="1" x14ac:dyDescent="0.25">
      <c r="A27" s="40">
        <v>2</v>
      </c>
      <c r="B27" s="70" t="s">
        <v>45</v>
      </c>
      <c r="C27" s="70"/>
      <c r="D27" s="70"/>
    </row>
    <row r="28" spans="1:4" ht="48.75" customHeight="1" x14ac:dyDescent="0.25">
      <c r="A28" s="39">
        <v>3</v>
      </c>
      <c r="B28" s="70" t="s">
        <v>48</v>
      </c>
      <c r="C28" s="70"/>
      <c r="D28" s="70"/>
    </row>
    <row r="30" spans="1:4" ht="21" x14ac:dyDescent="0.35">
      <c r="B30" s="68" t="s">
        <v>4</v>
      </c>
      <c r="C30" s="68"/>
      <c r="D30" s="68"/>
    </row>
    <row r="32" spans="1:4" ht="56.25" customHeight="1" x14ac:dyDescent="0.25">
      <c r="A32" s="39">
        <v>1</v>
      </c>
      <c r="B32" s="70" t="s">
        <v>46</v>
      </c>
      <c r="C32" s="70"/>
      <c r="D32" s="70"/>
    </row>
    <row r="33" spans="1:4" ht="78.75" customHeight="1" x14ac:dyDescent="0.25">
      <c r="A33" s="39">
        <v>2</v>
      </c>
      <c r="B33" s="70" t="s">
        <v>47</v>
      </c>
      <c r="C33" s="70"/>
      <c r="D33" s="70"/>
    </row>
    <row r="34" spans="1:4" ht="36" customHeight="1" x14ac:dyDescent="0.25">
      <c r="A34" s="39">
        <v>3</v>
      </c>
      <c r="B34" s="70" t="s">
        <v>35</v>
      </c>
      <c r="C34" s="70"/>
      <c r="D34" s="70"/>
    </row>
    <row r="35" spans="1:4" ht="51" customHeight="1" x14ac:dyDescent="0.25">
      <c r="A35" s="39">
        <v>4</v>
      </c>
      <c r="B35" s="70" t="s">
        <v>48</v>
      </c>
      <c r="C35" s="70"/>
      <c r="D35" s="70"/>
    </row>
  </sheetData>
  <sheetProtection algorithmName="SHA-512" hashValue="YZQsWZmEMw2Yaqw8592lp4NWrqMnvjAC7jjZIi9AUxa+JCOqHsmAtFI6xOkjW9NwhKjgFqUeLV+CkQ2Tm335Qw==" saltValue="ZZaI5aghBCa3Y9hLr3Qh/w==" spinCount="100000" sheet="1" objects="1" scenarios="1"/>
  <mergeCells count="23">
    <mergeCell ref="A12:A16"/>
    <mergeCell ref="B35:D35"/>
    <mergeCell ref="B28:D28"/>
    <mergeCell ref="B30:D30"/>
    <mergeCell ref="B34:D34"/>
    <mergeCell ref="F4:I4"/>
    <mergeCell ref="B5:D5"/>
    <mergeCell ref="B12:D12"/>
    <mergeCell ref="B13:B15"/>
    <mergeCell ref="B26:D26"/>
    <mergeCell ref="B32:D32"/>
    <mergeCell ref="B27:D27"/>
    <mergeCell ref="B22:D22"/>
    <mergeCell ref="B17:D17"/>
    <mergeCell ref="B33:D33"/>
    <mergeCell ref="B11:D11"/>
    <mergeCell ref="B18:D18"/>
    <mergeCell ref="B19:D19"/>
    <mergeCell ref="B24:D24"/>
    <mergeCell ref="B20:D20"/>
    <mergeCell ref="B10:D10"/>
    <mergeCell ref="B9:D9"/>
    <mergeCell ref="B21:D2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5CF85-DFA6-4D34-B58D-B62DF51EE53C}">
  <dimension ref="B1:J34"/>
  <sheetViews>
    <sheetView showGridLines="0" zoomScale="112" zoomScaleNormal="112" workbookViewId="0">
      <selection activeCell="C8" sqref="C8"/>
    </sheetView>
  </sheetViews>
  <sheetFormatPr defaultColWidth="9.140625" defaultRowHeight="15.75" x14ac:dyDescent="0.25"/>
  <cols>
    <col min="1" max="1" width="5.7109375" style="1" customWidth="1"/>
    <col min="2" max="2" width="38.85546875" style="1" customWidth="1"/>
    <col min="3" max="3" width="25.5703125" style="1" customWidth="1"/>
    <col min="4" max="4" width="24.42578125" style="1" customWidth="1"/>
    <col min="5" max="5" width="27.5703125" style="1" customWidth="1"/>
    <col min="6" max="6" width="22.5703125" style="1" customWidth="1"/>
    <col min="7" max="7" width="19.7109375" style="1" customWidth="1"/>
    <col min="8" max="8" width="24.28515625" style="1" customWidth="1"/>
    <col min="9" max="9" width="24.7109375" style="1" customWidth="1"/>
    <col min="10" max="10" width="21.85546875" style="1" customWidth="1"/>
    <col min="11" max="11" width="32" style="1" customWidth="1"/>
    <col min="12" max="16384" width="9.140625" style="1"/>
  </cols>
  <sheetData>
    <row r="1" spans="2:10" ht="34.15" customHeight="1" x14ac:dyDescent="0.25">
      <c r="B1" s="37" t="s">
        <v>22</v>
      </c>
      <c r="C1" s="10"/>
      <c r="D1" s="10"/>
      <c r="E1" s="10"/>
      <c r="F1" s="10"/>
      <c r="G1" s="10"/>
      <c r="H1" s="10"/>
      <c r="I1" s="10"/>
      <c r="J1" s="10"/>
    </row>
    <row r="2" spans="2:10" ht="20.45" customHeight="1" x14ac:dyDescent="0.25">
      <c r="B2" s="38" t="s">
        <v>23</v>
      </c>
      <c r="C2" s="10"/>
      <c r="D2" s="10"/>
      <c r="E2" s="10"/>
      <c r="F2" s="10"/>
      <c r="G2" s="10"/>
      <c r="H2" s="10"/>
      <c r="I2" s="10"/>
      <c r="J2" s="10"/>
    </row>
    <row r="3" spans="2:10" ht="16.5" thickBot="1" x14ac:dyDescent="0.3"/>
    <row r="4" spans="2:10" ht="16.5" thickBot="1" x14ac:dyDescent="0.3">
      <c r="B4" s="44" t="s">
        <v>24</v>
      </c>
      <c r="C4" s="65"/>
      <c r="D4" s="65"/>
      <c r="E4" s="65"/>
      <c r="F4" s="65"/>
      <c r="G4" s="65"/>
      <c r="H4" s="45"/>
    </row>
    <row r="5" spans="2:10" ht="16.5" thickBot="1" x14ac:dyDescent="0.3">
      <c r="B5" s="43"/>
    </row>
    <row r="6" spans="2:10" ht="16.5" thickBot="1" x14ac:dyDescent="0.3">
      <c r="B6" s="44" t="s">
        <v>28</v>
      </c>
      <c r="C6" s="66"/>
      <c r="D6" s="65"/>
      <c r="E6" s="65"/>
      <c r="F6" s="65"/>
      <c r="G6" s="65"/>
      <c r="H6" s="45"/>
    </row>
    <row r="7" spans="2:10" ht="16.5" thickBot="1" x14ac:dyDescent="0.3">
      <c r="B7" s="43"/>
    </row>
    <row r="8" spans="2:10" ht="16.5" thickBot="1" x14ac:dyDescent="0.3">
      <c r="B8" s="44" t="s">
        <v>25</v>
      </c>
      <c r="C8" s="77"/>
      <c r="D8" s="45"/>
    </row>
    <row r="9" spans="2:10" x14ac:dyDescent="0.25">
      <c r="B9" s="42"/>
    </row>
    <row r="11" spans="2:10" ht="26.25" x14ac:dyDescent="0.4">
      <c r="B11" s="53" t="s">
        <v>4</v>
      </c>
      <c r="C11" s="48"/>
      <c r="D11" s="48"/>
      <c r="E11" s="48"/>
      <c r="F11" s="48"/>
      <c r="G11" s="48"/>
      <c r="H11" s="48"/>
      <c r="I11" s="48"/>
      <c r="J11" s="48"/>
    </row>
    <row r="12" spans="2:10" ht="36.75" customHeight="1" x14ac:dyDescent="0.25">
      <c r="C12" s="64"/>
      <c r="E12" s="64" t="str">
        <f>IF(AND(G18=0,C18&gt;0),"Projects cannot be claimed outside of the funding request. Please ensure you have included funding requests for your proposed projects before submitting.","")</f>
        <v/>
      </c>
    </row>
    <row r="13" spans="2:10" ht="16.5" thickBot="1" x14ac:dyDescent="0.3">
      <c r="B13" s="14" t="s">
        <v>3</v>
      </c>
      <c r="C13" s="23" t="s">
        <v>34</v>
      </c>
      <c r="D13" s="23" t="s">
        <v>2</v>
      </c>
      <c r="E13" s="23" t="s">
        <v>7</v>
      </c>
      <c r="F13" s="23" t="s">
        <v>6</v>
      </c>
      <c r="G13" s="15" t="s">
        <v>8</v>
      </c>
    </row>
    <row r="14" spans="2:10" ht="16.5" thickBot="1" x14ac:dyDescent="0.3">
      <c r="B14" s="21" t="s">
        <v>0</v>
      </c>
      <c r="C14" s="29"/>
      <c r="D14" s="30"/>
      <c r="E14" s="31"/>
      <c r="F14" s="32"/>
      <c r="G14" s="25">
        <f>(E14*0.0088)+F14</f>
        <v>0</v>
      </c>
    </row>
    <row r="15" spans="2:10" ht="16.5" thickBot="1" x14ac:dyDescent="0.3">
      <c r="B15" s="22" t="s">
        <v>1</v>
      </c>
      <c r="C15" s="33"/>
      <c r="D15" s="30"/>
      <c r="E15" s="34"/>
      <c r="F15" s="32"/>
      <c r="G15" s="25">
        <f>($E$15*0.0088)+$F$15</f>
        <v>0</v>
      </c>
    </row>
    <row r="16" spans="2:10" ht="16.5" thickBot="1" x14ac:dyDescent="0.3">
      <c r="B16" s="24" t="s">
        <v>13</v>
      </c>
      <c r="C16" s="35"/>
      <c r="D16" s="30"/>
      <c r="E16" s="34"/>
      <c r="F16" s="32"/>
      <c r="G16" s="25">
        <f>($E$16*0.0088)+$F$16</f>
        <v>0</v>
      </c>
    </row>
    <row r="17" spans="2:10" x14ac:dyDescent="0.25">
      <c r="B17" s="16"/>
      <c r="D17" s="41"/>
    </row>
    <row r="18" spans="2:10" x14ac:dyDescent="0.25">
      <c r="B18" s="42" t="s">
        <v>9</v>
      </c>
      <c r="C18" s="59">
        <f>SUM(C14:C16)</f>
        <v>0</v>
      </c>
      <c r="D18" s="49"/>
      <c r="E18" s="12">
        <f>SUM(E14:E16)</f>
        <v>0</v>
      </c>
      <c r="F18" s="12">
        <f>SUM(F14:F16)</f>
        <v>0</v>
      </c>
      <c r="G18" s="12">
        <f>SUM(G14:G16)</f>
        <v>0</v>
      </c>
    </row>
    <row r="21" spans="2:10" ht="26.25" x14ac:dyDescent="0.4">
      <c r="B21" s="53" t="s">
        <v>5</v>
      </c>
      <c r="C21" s="54"/>
      <c r="D21" s="54"/>
      <c r="E21" s="54"/>
      <c r="F21" s="54"/>
      <c r="G21" s="54"/>
      <c r="H21" s="54"/>
      <c r="I21" s="54"/>
      <c r="J21" s="54"/>
    </row>
    <row r="22" spans="2:10" ht="46.5" customHeight="1" x14ac:dyDescent="0.25">
      <c r="B22" s="61" t="s">
        <v>31</v>
      </c>
      <c r="C22" s="67" t="s">
        <v>10</v>
      </c>
      <c r="D22" s="67"/>
      <c r="E22" s="62" t="str">
        <f>IF(AND(J24=0,B24&gt;0),"Projects cannot be claimed outside of the funding request. Please ensure you have included funding requests for your proposed projects before submitting.","")</f>
        <v/>
      </c>
    </row>
    <row r="23" spans="2:10" s="13" customFormat="1" ht="32.25" customHeight="1" thickBot="1" x14ac:dyDescent="0.3">
      <c r="B23" s="63" t="s">
        <v>30</v>
      </c>
      <c r="C23" s="17" t="s">
        <v>38</v>
      </c>
      <c r="D23" s="17" t="s">
        <v>37</v>
      </c>
      <c r="E23" s="18" t="s">
        <v>32</v>
      </c>
      <c r="F23" s="17" t="s">
        <v>42</v>
      </c>
      <c r="G23" s="17" t="s">
        <v>50</v>
      </c>
      <c r="H23" s="19" t="s">
        <v>7</v>
      </c>
      <c r="I23" s="19" t="s">
        <v>6</v>
      </c>
      <c r="J23" s="60" t="s">
        <v>8</v>
      </c>
    </row>
    <row r="24" spans="2:10" ht="16.5" thickBot="1" x14ac:dyDescent="0.3">
      <c r="B24" s="33"/>
      <c r="C24" s="33"/>
      <c r="D24" s="51"/>
      <c r="E24" s="33"/>
      <c r="F24" s="33"/>
      <c r="G24" s="50"/>
      <c r="H24" s="34"/>
      <c r="I24" s="34"/>
      <c r="J24" s="52">
        <f>(0.0088*H24)+I24</f>
        <v>0</v>
      </c>
    </row>
    <row r="25" spans="2:10" ht="38.450000000000003" customHeight="1" thickBot="1" x14ac:dyDescent="0.3">
      <c r="D25" s="2"/>
    </row>
    <row r="26" spans="2:10" ht="27.6" customHeight="1" x14ac:dyDescent="0.25">
      <c r="B26" s="55" t="s">
        <v>11</v>
      </c>
      <c r="C26" s="56"/>
      <c r="D26" s="2"/>
      <c r="E26" s="3"/>
      <c r="F26" s="57"/>
    </row>
    <row r="27" spans="2:10" s="4" customFormat="1" ht="15.6" customHeight="1" x14ac:dyDescent="0.25">
      <c r="B27" s="5" t="s">
        <v>14</v>
      </c>
      <c r="C27" s="26">
        <f>(C14*D14)+(C15*D15)+(C16*D16)</f>
        <v>0</v>
      </c>
      <c r="D27" s="1"/>
      <c r="F27" s="58"/>
    </row>
    <row r="28" spans="2:10" s="4" customFormat="1" ht="15.6" customHeight="1" x14ac:dyDescent="0.25">
      <c r="B28" s="5" t="s">
        <v>15</v>
      </c>
      <c r="C28" s="26">
        <f>IF(OR(H24&gt;0, I24&gt;0), B24*G24, 0)</f>
        <v>0</v>
      </c>
      <c r="F28" s="2"/>
    </row>
    <row r="29" spans="2:10" s="4" customFormat="1" ht="15.6" customHeight="1" x14ac:dyDescent="0.25">
      <c r="B29" s="5" t="s">
        <v>8</v>
      </c>
      <c r="C29" s="27">
        <f>G18+J24</f>
        <v>0</v>
      </c>
    </row>
    <row r="30" spans="2:10" s="4" customFormat="1" ht="15.6" customHeight="1" x14ac:dyDescent="0.25">
      <c r="B30" s="5"/>
      <c r="C30" s="6"/>
    </row>
    <row r="31" spans="2:10" s="4" customFormat="1" ht="15.6" customHeight="1" thickBot="1" x14ac:dyDescent="0.3">
      <c r="B31" s="20" t="s">
        <v>33</v>
      </c>
      <c r="C31" s="28" t="e">
        <f>(C27+C28)/C29</f>
        <v>#DIV/0!</v>
      </c>
      <c r="E31" s="7"/>
    </row>
    <row r="32" spans="2:10" s="4" customFormat="1" ht="15.6" customHeight="1" x14ac:dyDescent="0.25"/>
    <row r="33" spans="4:9" s="4" customFormat="1" ht="15.6" customHeight="1" x14ac:dyDescent="0.25">
      <c r="H33" s="8"/>
      <c r="I33" s="8"/>
    </row>
    <row r="34" spans="4:9" ht="126" customHeight="1" x14ac:dyDescent="0.25">
      <c r="D34" s="9"/>
      <c r="E34" s="9"/>
      <c r="F34" s="9"/>
      <c r="G34" s="9"/>
      <c r="H34" s="9"/>
    </row>
  </sheetData>
  <sheetProtection algorithmName="SHA-512" hashValue="mUgXYoBjd/Tdmo/TIuf9ZbqO8P1psZv1L2AfLN/cMYrxEzmOR7QBu4yK2yKuEXmGtu5CoQZPAZMJDkyNv5+YOA==" saltValue="qwP2HsGyFazgL2YAs8xp8Q==" spinCount="100000" sheet="1" objects="1" scenarios="1"/>
  <protectedRanges>
    <protectedRange sqref="C4 C6 C8 B24:I24" name="Range2"/>
    <protectedRange sqref="C14:F16" name="Generation Table"/>
  </protectedRanges>
  <mergeCells count="3">
    <mergeCell ref="C4:G4"/>
    <mergeCell ref="C6:G6"/>
    <mergeCell ref="C22:D22"/>
  </mergeCells>
  <dataValidations count="13">
    <dataValidation type="decimal" allowBlank="1" showInputMessage="1" showErrorMessage="1" error="Term for construction cannot exceed 35 years" prompt="This cannot exceed 35 years. This is based on the remaining useful life of a facility for improvements and the estimated useful life of newly constructed facilities." sqref="D14" xr:uid="{1DF25AB5-6C28-4DED-8A65-BFE05056DBEC}">
      <formula1>0</formula1>
      <formula2>35</formula2>
    </dataValidation>
    <dataValidation allowBlank="1" showInputMessage="1" showErrorMessage="1" error="Must be a number equal to or greater than 0." prompt="Annual MWhs must be based on the average annual MWhs. If there is a stepped agreement, the lower values must be included in the average unless the request is outside of the term funded." sqref="C15" xr:uid="{20341C36-8EA7-4106-BF8C-4CCC72AFF5BB}"/>
    <dataValidation type="decimal" allowBlank="1" showInputMessage="1" showErrorMessage="1" error="Must not exceed 35 years" prompt="This cannot exceed 35 years. This is based on the remaining useful life of the facility." sqref="D16" xr:uid="{99567BE7-E435-4E73-9F40-41004EABF35C}">
      <formula1>0</formula1>
      <formula2>35</formula2>
    </dataValidation>
    <dataValidation type="decimal" operator="greaterThanOrEqual" allowBlank="1" showInputMessage="1" showErrorMessage="1" error="Must be a number equal to or greater than 0." sqref="H24:I24 E14:F16" xr:uid="{7F9ED341-D364-4A65-BD19-DC64254FD57A}">
      <formula1>0</formula1>
    </dataValidation>
    <dataValidation type="decimal" allowBlank="1" showInputMessage="1" showErrorMessage="1" error="Must not exceed 35 years" promptTitle="Term of the PPA" prompt="This is based on the term of the agreement and all auxiliary arrangements needed to deliver the project. This cannot exceed 35 years." sqref="D15" xr:uid="{D425F7C3-2F91-4D23-B7E0-22076961E5D8}">
      <formula1>0</formula1>
      <formula2>35</formula2>
    </dataValidation>
    <dataValidation type="decimal" operator="greaterThanOrEqual" allowBlank="1" showInputMessage="1" showErrorMessage="1" error="Must be a number equal to or greater than 0." prompt="This is assuming all improvements were completed immediately after the baseline year. This should only show technical loss reduction due to improvements requested in the ARC portfolio." sqref="B24" xr:uid="{F4D096BE-3558-4D0F-AB25-5C62DDFD36B9}">
      <formula1>0</formula1>
    </dataValidation>
    <dataValidation type="decimal" operator="greaterThanOrEqual" allowBlank="1" showInputMessage="1" showErrorMessage="1" error="Must be a number equal to or greater than 0." prompt="Calendar year 2025 is to be used as your baseline. This is limited to technical loss and should not include inefficiencies beyond the point of sale." sqref="C24" xr:uid="{1D53120A-4558-4669-9D98-246A3AD6A031}">
      <formula1>0</formula1>
    </dataValidation>
    <dataValidation type="decimal" operator="greaterThan" allowBlank="1" showInputMessage="1" showErrorMessage="1" error="Must be a number equal to or greater than 0." prompt="This should incorporate all energy generated by your system, all energy purchases, and all other energy transmitted through other means for calendar year 2025." sqref="D24" xr:uid="{E879454D-5CE5-4AA0-9763-0BA908F6A290}">
      <formula1>0</formula1>
    </dataValidation>
    <dataValidation type="decimal" operator="notEqual" allowBlank="1" showInputMessage="1" showErrorMessage="1" error="Must be a number" prompt="This should be the difference bewteen your best estimate of system size in the full year proceeding October 1, 2031 and your baseline system size." sqref="F24" xr:uid="{17039E97-33F1-4A89-9C1B-9DEB76FC84C5}">
      <formula1>-1</formula1>
    </dataValidation>
    <dataValidation allowBlank="1" showInputMessage="1" showErrorMessage="1" error="Must be a number equal to or greater than 0." prompt="Annual MWhs must be based on the average annual MWhs. If the project would be operating at a reduced capacity, the lower values must be included in the average unless the request is outside of the term funded." sqref="C16" xr:uid="{F77ED5FE-1839-429C-AB02-96EB7790AE15}"/>
    <dataValidation type="decimal" operator="greaterThanOrEqual" allowBlank="1" showInputMessage="1" showErrorMessage="1" error="Must be a number equal to or greater than 0." prompt="This should be the estimated annual system loss upon the completion of the projects in the ARC portfolio. Only technical loss should be included" sqref="E24" xr:uid="{B91B2700-FE9D-455C-9031-DAA39FB5947D}">
      <formula1>0</formula1>
    </dataValidation>
    <dataValidation type="decimal" operator="greaterThanOrEqual" allowBlank="1" showInputMessage="1" showErrorMessage="1" error="Must be a number equal to or greater than 0." prompt="This cannot exceed 35 years. This is based on the remaining useful life of a facility for improvements and the estimated useful life of newly constructed facilities." sqref="G24" xr:uid="{A1A86B2F-6051-41E6-BE19-97A39D2CD3B9}">
      <formula1>0</formula1>
    </dataValidation>
    <dataValidation type="decimal" operator="greaterThanOrEqual" allowBlank="1" showInputMessage="1" showErrorMessage="1" error="Must be a number equal to or greater than 0." prompt="Average Annual MWhs must be based on the average over the term/useful life of the project. If the project would be operating at a reduced capacity, the lower values must be included in the average unless the request is outside of the term funded." sqref="C14" xr:uid="{04098B85-A091-4E08-A1AF-6F3197DA20B5}">
      <formula1>0</formula1>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17826-88CA-48F8-BE22-8067ECD489E9}">
  <dimension ref="B1:J30"/>
  <sheetViews>
    <sheetView workbookViewId="0">
      <selection activeCell="M9" sqref="M9"/>
    </sheetView>
  </sheetViews>
  <sheetFormatPr defaultColWidth="9.140625" defaultRowHeight="15" x14ac:dyDescent="0.25"/>
  <cols>
    <col min="1" max="1" width="5.7109375" style="11" customWidth="1"/>
    <col min="2" max="2" width="42" style="11" customWidth="1"/>
    <col min="3" max="3" width="15.28515625" style="11" customWidth="1"/>
    <col min="4" max="4" width="16.7109375" style="11" customWidth="1"/>
    <col min="5" max="5" width="26.7109375" style="11" customWidth="1"/>
    <col min="6" max="16384" width="9.140625" style="11"/>
  </cols>
  <sheetData>
    <row r="1" spans="2:10" s="1" customFormat="1" ht="26.25" x14ac:dyDescent="0.25">
      <c r="B1" s="37" t="s">
        <v>22</v>
      </c>
      <c r="C1" s="10"/>
      <c r="D1" s="10"/>
      <c r="E1" s="10"/>
      <c r="F1" s="10"/>
      <c r="G1" s="10"/>
      <c r="H1" s="10"/>
      <c r="I1" s="10"/>
      <c r="J1" s="10"/>
    </row>
    <row r="2" spans="2:10" s="1" customFormat="1" ht="18.75" x14ac:dyDescent="0.25">
      <c r="B2" s="38" t="s">
        <v>23</v>
      </c>
      <c r="C2" s="10"/>
      <c r="D2" s="10"/>
      <c r="E2" s="10"/>
      <c r="F2" s="10"/>
      <c r="G2" s="10"/>
      <c r="H2" s="10"/>
      <c r="I2" s="10"/>
      <c r="J2" s="10"/>
    </row>
    <row r="4" spans="2:10" x14ac:dyDescent="0.25">
      <c r="B4" s="78"/>
      <c r="C4" s="78"/>
      <c r="D4" s="78"/>
      <c r="E4" s="78"/>
      <c r="F4" s="78"/>
      <c r="G4" s="78"/>
      <c r="H4" s="78"/>
      <c r="I4" s="78"/>
      <c r="J4" s="78"/>
    </row>
    <row r="5" spans="2:10" x14ac:dyDescent="0.25">
      <c r="B5" s="78"/>
      <c r="C5" s="78"/>
      <c r="D5" s="78"/>
      <c r="E5" s="78"/>
      <c r="F5" s="78"/>
      <c r="G5" s="78"/>
      <c r="H5" s="78"/>
      <c r="I5" s="78"/>
      <c r="J5" s="78"/>
    </row>
    <row r="6" spans="2:10" x14ac:dyDescent="0.25">
      <c r="B6" s="78"/>
      <c r="C6" s="78"/>
      <c r="D6" s="78"/>
      <c r="E6" s="78"/>
      <c r="F6" s="78"/>
      <c r="G6" s="78"/>
      <c r="H6" s="78"/>
      <c r="I6" s="78"/>
      <c r="J6" s="78"/>
    </row>
    <row r="7" spans="2:10" x14ac:dyDescent="0.25">
      <c r="B7" s="78"/>
      <c r="C7" s="78"/>
      <c r="D7" s="78"/>
      <c r="E7" s="78"/>
      <c r="F7" s="78"/>
      <c r="G7" s="78"/>
      <c r="H7" s="78"/>
      <c r="I7" s="78"/>
      <c r="J7" s="78"/>
    </row>
    <row r="8" spans="2:10" x14ac:dyDescent="0.25">
      <c r="B8" s="78"/>
      <c r="C8" s="78"/>
      <c r="D8" s="78"/>
      <c r="E8" s="78"/>
      <c r="F8" s="78"/>
      <c r="G8" s="78"/>
      <c r="H8" s="78"/>
      <c r="I8" s="78"/>
      <c r="J8" s="78"/>
    </row>
    <row r="9" spans="2:10" x14ac:dyDescent="0.25">
      <c r="B9" s="78"/>
      <c r="C9" s="78"/>
      <c r="D9" s="78"/>
      <c r="E9" s="78"/>
      <c r="F9" s="78"/>
      <c r="G9" s="78"/>
      <c r="H9" s="78"/>
      <c r="I9" s="78"/>
      <c r="J9" s="78"/>
    </row>
    <row r="10" spans="2:10" x14ac:dyDescent="0.25">
      <c r="B10" s="78"/>
      <c r="C10" s="78"/>
      <c r="D10" s="78"/>
      <c r="E10" s="78"/>
      <c r="F10" s="78"/>
      <c r="G10" s="78"/>
      <c r="H10" s="78"/>
      <c r="I10" s="78"/>
      <c r="J10" s="78"/>
    </row>
    <row r="11" spans="2:10" x14ac:dyDescent="0.25">
      <c r="B11" s="78"/>
      <c r="C11" s="78"/>
      <c r="D11" s="78"/>
      <c r="E11" s="78"/>
      <c r="F11" s="78"/>
      <c r="G11" s="78"/>
      <c r="H11" s="78"/>
      <c r="I11" s="78"/>
      <c r="J11" s="78"/>
    </row>
    <row r="12" spans="2:10" x14ac:dyDescent="0.25">
      <c r="B12" s="78"/>
      <c r="C12" s="78"/>
      <c r="D12" s="78"/>
      <c r="E12" s="78"/>
      <c r="F12" s="78"/>
      <c r="G12" s="78"/>
      <c r="H12" s="78"/>
      <c r="I12" s="78"/>
      <c r="J12" s="78"/>
    </row>
    <row r="13" spans="2:10" x14ac:dyDescent="0.25">
      <c r="B13" s="78"/>
      <c r="C13" s="78"/>
      <c r="D13" s="78"/>
      <c r="E13" s="78"/>
      <c r="F13" s="78"/>
      <c r="G13" s="78"/>
      <c r="H13" s="78"/>
      <c r="I13" s="78"/>
      <c r="J13" s="78"/>
    </row>
    <row r="14" spans="2:10" x14ac:dyDescent="0.25">
      <c r="B14" s="78"/>
      <c r="C14" s="78"/>
      <c r="D14" s="78"/>
      <c r="E14" s="78"/>
      <c r="F14" s="78"/>
      <c r="G14" s="78"/>
      <c r="H14" s="78"/>
      <c r="I14" s="78"/>
      <c r="J14" s="78"/>
    </row>
    <row r="15" spans="2:10" x14ac:dyDescent="0.25">
      <c r="B15" s="78"/>
      <c r="C15" s="78"/>
      <c r="D15" s="78"/>
      <c r="E15" s="78"/>
      <c r="F15" s="78"/>
      <c r="G15" s="78"/>
      <c r="H15" s="78"/>
      <c r="I15" s="78"/>
      <c r="J15" s="78"/>
    </row>
    <row r="16" spans="2:10" x14ac:dyDescent="0.25">
      <c r="B16" s="78"/>
      <c r="C16" s="78"/>
      <c r="D16" s="78"/>
      <c r="E16" s="78"/>
      <c r="F16" s="78"/>
      <c r="G16" s="78"/>
      <c r="H16" s="78"/>
      <c r="I16" s="78"/>
      <c r="J16" s="78"/>
    </row>
    <row r="17" spans="2:10" x14ac:dyDescent="0.25">
      <c r="B17" s="78"/>
      <c r="C17" s="78"/>
      <c r="D17" s="78"/>
      <c r="E17" s="78"/>
      <c r="F17" s="78"/>
      <c r="G17" s="78"/>
      <c r="H17" s="78"/>
      <c r="I17" s="78"/>
      <c r="J17" s="78"/>
    </row>
    <row r="18" spans="2:10" x14ac:dyDescent="0.25">
      <c r="B18" s="78"/>
      <c r="C18" s="78"/>
      <c r="D18" s="78"/>
      <c r="E18" s="78"/>
      <c r="F18" s="78"/>
      <c r="G18" s="78"/>
      <c r="H18" s="78"/>
      <c r="I18" s="78"/>
      <c r="J18" s="78"/>
    </row>
    <row r="19" spans="2:10" x14ac:dyDescent="0.25">
      <c r="B19" s="78"/>
      <c r="C19" s="78"/>
      <c r="D19" s="78"/>
      <c r="E19" s="78"/>
      <c r="F19" s="78"/>
      <c r="G19" s="78"/>
      <c r="H19" s="78"/>
      <c r="I19" s="78"/>
      <c r="J19" s="78"/>
    </row>
    <row r="20" spans="2:10" x14ac:dyDescent="0.25">
      <c r="B20" s="78"/>
      <c r="C20" s="78"/>
      <c r="D20" s="78"/>
      <c r="E20" s="78"/>
      <c r="F20" s="78"/>
      <c r="G20" s="78"/>
      <c r="H20" s="78"/>
      <c r="I20" s="78"/>
      <c r="J20" s="78"/>
    </row>
    <row r="21" spans="2:10" x14ac:dyDescent="0.25">
      <c r="B21" s="78"/>
      <c r="C21" s="78"/>
      <c r="D21" s="78"/>
      <c r="E21" s="78"/>
      <c r="F21" s="78"/>
      <c r="G21" s="78"/>
      <c r="H21" s="78"/>
      <c r="I21" s="78"/>
      <c r="J21" s="78"/>
    </row>
    <row r="22" spans="2:10" x14ac:dyDescent="0.25">
      <c r="B22" s="78"/>
      <c r="C22" s="78"/>
      <c r="D22" s="78"/>
      <c r="E22" s="78"/>
      <c r="F22" s="78"/>
      <c r="G22" s="78"/>
      <c r="H22" s="78"/>
      <c r="I22" s="78"/>
      <c r="J22" s="78"/>
    </row>
    <row r="23" spans="2:10" x14ac:dyDescent="0.25">
      <c r="B23" s="78"/>
      <c r="C23" s="78"/>
      <c r="D23" s="78"/>
      <c r="E23" s="78"/>
      <c r="F23" s="78"/>
      <c r="G23" s="78"/>
      <c r="H23" s="78"/>
      <c r="I23" s="78"/>
      <c r="J23" s="78"/>
    </row>
    <row r="24" spans="2:10" x14ac:dyDescent="0.25">
      <c r="B24" s="78"/>
      <c r="C24" s="78"/>
      <c r="D24" s="78"/>
      <c r="E24" s="78"/>
      <c r="F24" s="78"/>
      <c r="G24" s="78"/>
      <c r="H24" s="78"/>
      <c r="I24" s="78"/>
      <c r="J24" s="78"/>
    </row>
    <row r="25" spans="2:10" x14ac:dyDescent="0.25">
      <c r="B25" s="78"/>
      <c r="C25" s="78"/>
      <c r="D25" s="78"/>
      <c r="E25" s="78"/>
      <c r="F25" s="78"/>
      <c r="G25" s="78"/>
      <c r="H25" s="78"/>
      <c r="I25" s="78"/>
      <c r="J25" s="78"/>
    </row>
    <row r="26" spans="2:10" x14ac:dyDescent="0.25">
      <c r="B26" s="78"/>
      <c r="C26" s="78"/>
      <c r="D26" s="78"/>
      <c r="E26" s="78"/>
      <c r="F26" s="78"/>
      <c r="G26" s="78"/>
      <c r="H26" s="78"/>
      <c r="I26" s="78"/>
      <c r="J26" s="78"/>
    </row>
    <row r="27" spans="2:10" x14ac:dyDescent="0.25">
      <c r="B27" s="78"/>
      <c r="C27" s="78"/>
      <c r="D27" s="78"/>
      <c r="E27" s="78"/>
      <c r="F27" s="78"/>
      <c r="G27" s="78"/>
      <c r="H27" s="78"/>
      <c r="I27" s="78"/>
      <c r="J27" s="78"/>
    </row>
    <row r="28" spans="2:10" x14ac:dyDescent="0.25">
      <c r="B28" s="78"/>
      <c r="C28" s="78"/>
      <c r="D28" s="78"/>
      <c r="E28" s="78"/>
      <c r="F28" s="78"/>
      <c r="G28" s="78"/>
      <c r="H28" s="78"/>
      <c r="I28" s="78"/>
      <c r="J28" s="78"/>
    </row>
    <row r="29" spans="2:10" x14ac:dyDescent="0.25">
      <c r="B29" s="78"/>
      <c r="C29" s="78"/>
      <c r="D29" s="78"/>
      <c r="E29" s="78"/>
      <c r="F29" s="78"/>
      <c r="G29" s="78"/>
      <c r="H29" s="78"/>
      <c r="I29" s="78"/>
      <c r="J29" s="78"/>
    </row>
    <row r="30" spans="2:10" x14ac:dyDescent="0.25">
      <c r="B30" s="78"/>
      <c r="C30" s="78"/>
      <c r="D30" s="78"/>
      <c r="E30" s="78"/>
      <c r="F30" s="78"/>
      <c r="G30" s="78"/>
      <c r="H30" s="78"/>
      <c r="I30" s="78"/>
      <c r="J30" s="78"/>
    </row>
  </sheetData>
  <protectedRanges>
    <protectedRange sqref="B3:J374" name="Assumptions"/>
  </protectedRanges>
  <mergeCells count="1">
    <mergeCell ref="B4:J3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19A55AB73C44E4F9E9F2C333DB4512E" ma:contentTypeVersion="3" ma:contentTypeDescription="Create a new document." ma:contentTypeScope="" ma:versionID="d97b8490d587ee9355fd3cafbc3bdda2">
  <xsd:schema xmlns:xsd="http://www.w3.org/2001/XMLSchema" xmlns:xs="http://www.w3.org/2001/XMLSchema" xmlns:p="http://schemas.microsoft.com/office/2006/metadata/properties" xmlns:ns2="7d118057-040f-4060-be97-8b471ce8bc35" targetNamespace="http://schemas.microsoft.com/office/2006/metadata/properties" ma:root="true" ma:fieldsID="cbfd5b3210349bc70fb6e545b2af2fb0" ns2:_="">
    <xsd:import namespace="7d118057-040f-4060-be97-8b471ce8bc3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118057-040f-4060-be97-8b471ce8bc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676440-2A36-4857-BD7F-4C1E07C34DB5}">
  <ds:schemaRefs>
    <ds:schemaRef ds:uri="7d118057-040f-4060-be97-8b471ce8bc35"/>
    <ds:schemaRef ds:uri="http://purl.org/dc/elements/1.1/"/>
    <ds:schemaRef ds:uri="http://purl.org/dc/dcmitype/"/>
    <ds:schemaRef ds:uri="http://schemas.openxmlformats.org/package/2006/metadata/core-properties"/>
    <ds:schemaRef ds:uri="http://schemas.microsoft.com/office/2006/documentManagement/types"/>
    <ds:schemaRef ds:uri="http://www.w3.org/XML/1998/namespace"/>
    <ds:schemaRef ds:uri="http://purl.org/dc/term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E352510A-FD8D-4726-8252-BD84C076C8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118057-040f-4060-be97-8b471ce8bc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DDE392-874A-4F25-A1B0-A9916A692A53}">
  <ds:schemaRefs>
    <ds:schemaRef ds:uri="http://schemas.microsoft.com/sharepoint/v3/contenttype/forms"/>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Welcome</vt:lpstr>
      <vt:lpstr>Calculator</vt:lpstr>
      <vt:lpstr>Assumptions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Clean Power Tool 1.2</dc:title>
  <dc:creator>USDA RUS Electric</dc:creator>
  <cp:keywords>Guide, ARC</cp:keywords>
  <cp:lastModifiedBy>Flanigan, Emily - RD, PA</cp:lastModifiedBy>
  <cp:lastPrinted>2026-09-10T17:08:38Z</cp:lastPrinted>
  <dcterms:created xsi:type="dcterms:W3CDTF">2026-08-31T19:02:20Z</dcterms:created>
  <dcterms:modified xsi:type="dcterms:W3CDTF">2026-09-10T19:51:18Z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0x010100E19A55AB73C44E4F9E9F2C333DB4512E</vt:lpwstr>
  </property>
</Properties>
</file>